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Back-plan" sheetId="2" state="visible" r:id="rId2"/>
    <sheet name="Content map" sheetId="3" state="visible" r:id="rId3"/>
    <sheet name="Posting plan" sheetId="4" state="visible" r:id="rId4"/>
    <sheet name="Formats" sheetId="5" state="visible" r:id="rId5"/>
    <sheet name="Brief" sheetId="6" state="visible" r:id="rId6"/>
    <sheet name="Assets" sheetId="7" state="visible" r:id="rId7"/>
    <sheet name="Other dates" sheetId="8" state="visible" r:id="rId8"/>
  </sheets>
  <definedNames>
    <definedName name="RamadanStart">'Start here'!$C$14</definedName>
    <definedName name="RamadanDays">'Start here'!$C$15</definedName>
    <definedName name="EidDate">'Start here'!$C$16</definedName>
    <definedName name="LaunchDate">'Start here'!$C$19</definedName>
  </definedNames>
  <calcPr calcId="124519" fullCalcOnLoad="1"/>
</workbook>
</file>

<file path=xl/styles.xml><?xml version="1.0" encoding="utf-8"?>
<styleSheet xmlns="http://schemas.openxmlformats.org/spreadsheetml/2006/main">
  <numFmts count="2">
    <numFmt numFmtId="164" formatCode="ddd d mmm yyyy"/>
    <numFmt numFmtId="165" formatCode="yyyy-mm-dd"/>
  </numFmts>
  <fonts count="18">
    <font>
      <name val="Calibri"/>
      <family val="2"/>
      <color theme="1"/>
      <sz val="11"/>
      <scheme val="minor"/>
    </font>
    <font>
      <name val="Arial"/>
      <b val="1"/>
      <color rgb="00141919"/>
      <sz val="24"/>
    </font>
    <font>
      <name val="Arial"/>
      <color rgb="006C6664"/>
      <sz val="12"/>
    </font>
    <font>
      <name val="Arial"/>
      <b val="1"/>
      <color rgb="00141919"/>
      <sz val="14"/>
    </font>
    <font>
      <name val="Arial"/>
      <b val="1"/>
      <color rgb="00F95338"/>
      <sz val="16"/>
    </font>
    <font>
      <name val="Arial"/>
      <color rgb="00141919"/>
      <sz val="11"/>
    </font>
    <font>
      <name val="Arial"/>
      <b val="1"/>
      <color rgb="00141919"/>
      <sz val="11"/>
    </font>
    <font>
      <name val="Arial"/>
      <color rgb="006C6664"/>
      <sz val="10"/>
    </font>
    <font>
      <name val="Arial"/>
      <i val="1"/>
      <color rgb="006C6664"/>
      <sz val="10"/>
    </font>
    <font>
      <name val="Arial"/>
      <b val="1"/>
      <color rgb="00141919"/>
      <sz val="10"/>
    </font>
    <font>
      <name val="Arial"/>
      <color rgb="00C8381F"/>
      <sz val="10"/>
      <u val="single"/>
    </font>
    <font>
      <name val="Arial"/>
      <b val="1"/>
      <color rgb="00141919"/>
      <sz val="20"/>
    </font>
    <font>
      <name val="Arial"/>
      <color rgb="006C6664"/>
      <sz val="11"/>
    </font>
    <font>
      <name val="Arial"/>
      <b val="1"/>
      <color rgb="00C8381F"/>
      <sz val="11"/>
    </font>
    <font>
      <name val="Arial"/>
      <b val="1"/>
      <color rgb="00FFFFFF"/>
      <sz val="10"/>
    </font>
    <font>
      <name val="Arial"/>
      <color rgb="00141919"/>
      <sz val="10"/>
    </font>
    <font>
      <name val="Arial"/>
      <b val="1"/>
      <color rgb="00141919"/>
      <sz val="12"/>
    </font>
    <font>
      <name val="Arial"/>
      <color rgb="006C6664"/>
      <sz val="9"/>
    </font>
  </fonts>
  <fills count="5">
    <fill>
      <patternFill/>
    </fill>
    <fill>
      <patternFill patternType="gray125"/>
    </fill>
    <fill>
      <patternFill patternType="solid">
        <fgColor rgb="00FDE4DD"/>
        <bgColor rgb="00FDE4DD"/>
      </patternFill>
    </fill>
    <fill>
      <patternFill patternType="solid">
        <fgColor rgb="00141919"/>
        <bgColor rgb="00141919"/>
      </patternFill>
    </fill>
    <fill>
      <patternFill patternType="solid">
        <fgColor rgb="00F2EEED"/>
        <bgColor rgb="00F2EEED"/>
      </patternFill>
    </fill>
  </fills>
  <borders count="4">
    <border>
      <left/>
      <right/>
      <top/>
      <bottom/>
      <diagonal/>
    </border>
    <border>
      <top style="thin">
        <color rgb="00FDE4DD"/>
      </top>
      <bottom style="medium">
        <color rgb="00F95338"/>
      </bottom>
    </border>
    <border>
      <bottom style="thin">
        <color rgb="00E6E2E1"/>
      </bottom>
    </border>
    <border>
      <left style="thin">
        <color rgb="00E6E2E1"/>
      </left>
      <right style="thin">
        <color rgb="00E6E2E1"/>
      </right>
      <bottom style="thin">
        <color rgb="00E6E2E1"/>
      </bottom>
    </border>
  </borders>
  <cellStyleXfs count="1">
    <xf numFmtId="0" fontId="0" fillId="0" borderId="0"/>
  </cellStyleXfs>
  <cellXfs count="4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right" vertical="top"/>
    </xf>
    <xf numFmtId="0" fontId="5" fillId="0" borderId="0" applyAlignment="1" pivotButton="0" quotePrefix="0" xfId="0">
      <alignment vertical="top" wrapText="1"/>
    </xf>
    <xf numFmtId="0" fontId="6" fillId="0" borderId="0" pivotButton="0" quotePrefix="0" xfId="0"/>
    <xf numFmtId="0" fontId="6" fillId="2" borderId="1" applyAlignment="1" pivotButton="0" quotePrefix="0" xfId="0">
      <alignment horizontal="left" vertical="center"/>
    </xf>
    <xf numFmtId="0" fontId="7" fillId="0" borderId="0" applyAlignment="1" pivotButton="0" quotePrefix="0" xfId="0">
      <alignment vertical="center" wrapText="1"/>
    </xf>
    <xf numFmtId="164" fontId="6" fillId="0" borderId="2" applyAlignment="1" pivotButton="0" quotePrefix="0" xfId="0">
      <alignment horizontal="left" vertical="center"/>
    </xf>
    <xf numFmtId="1" fontId="6" fillId="2" borderId="1" applyAlignment="1" pivotButton="0" quotePrefix="0" xfId="0">
      <alignment horizontal="left" vertical="center"/>
    </xf>
    <xf numFmtId="164" fontId="6" fillId="2" borderId="1" applyAlignment="1" pivotButton="0" quotePrefix="0" xfId="0">
      <alignment horizontal="left" vertical="center"/>
    </xf>
    <xf numFmtId="1" fontId="6" fillId="0" borderId="2" applyAlignment="1" pivotButton="0" quotePrefix="0" xfId="0">
      <alignment horizontal="left" vertical="center"/>
    </xf>
    <xf numFmtId="0" fontId="8" fillId="0" borderId="0" pivotButton="0" quotePrefix="0" xfId="0"/>
    <xf numFmtId="0" fontId="5" fillId="0" borderId="0" pivotButton="0" quotePrefix="0" xfId="0"/>
    <xf numFmtId="0" fontId="0" fillId="0" borderId="2" pivotButton="0" quotePrefix="0" xfId="0"/>
    <xf numFmtId="0" fontId="9" fillId="0" borderId="0" pivotButton="0" quotePrefix="0" xfId="0"/>
    <xf numFmtId="0" fontId="10" fillId="0" borderId="0" pivotButton="0" quotePrefix="0" xfId="0"/>
    <xf numFmtId="0" fontId="11" fillId="0" borderId="0" pivotButton="0" quotePrefix="0" xfId="0"/>
    <xf numFmtId="0" fontId="12" fillId="0" borderId="0" pivotButton="0" quotePrefix="0" xfId="0"/>
    <xf numFmtId="0" fontId="13" fillId="0" borderId="0" pivotButton="0" quotePrefix="0" xfId="0"/>
    <xf numFmtId="0" fontId="14" fillId="3" borderId="0" applyAlignment="1" pivotButton="0" quotePrefix="0" xfId="0">
      <alignment vertical="center" wrapText="1"/>
    </xf>
    <xf numFmtId="0" fontId="15" fillId="0" borderId="2" applyAlignment="1" pivotButton="0" quotePrefix="0" xfId="0">
      <alignment vertical="top" wrapText="1"/>
    </xf>
    <xf numFmtId="0" fontId="9" fillId="0" borderId="2" applyAlignment="1" pivotButton="0" quotePrefix="0" xfId="0">
      <alignment vertical="top" wrapText="1"/>
    </xf>
    <xf numFmtId="0" fontId="7" fillId="0" borderId="2" applyAlignment="1" pivotButton="0" quotePrefix="0" xfId="0">
      <alignment vertical="top" wrapText="1"/>
    </xf>
    <xf numFmtId="164" fontId="15" fillId="0" borderId="2" applyAlignment="1" pivotButton="0" quotePrefix="0" xfId="0">
      <alignment vertical="top" wrapText="1"/>
    </xf>
    <xf numFmtId="1" fontId="15" fillId="0" borderId="2" applyAlignment="1" pivotButton="0" quotePrefix="0" xfId="0">
      <alignment vertical="top" wrapText="1"/>
    </xf>
    <xf numFmtId="0" fontId="7" fillId="4" borderId="2" applyAlignment="1" pivotButton="0" quotePrefix="0" xfId="0">
      <alignment vertical="top" wrapText="1"/>
    </xf>
    <xf numFmtId="0" fontId="9" fillId="4" borderId="2" applyAlignment="1" pivotButton="0" quotePrefix="0" xfId="0">
      <alignment vertical="top" wrapText="1"/>
    </xf>
    <xf numFmtId="1" fontId="7" fillId="4" borderId="2" applyAlignment="1" pivotButton="0" quotePrefix="0" xfId="0">
      <alignment vertical="top" wrapText="1"/>
    </xf>
    <xf numFmtId="164" fontId="7" fillId="4" borderId="2" applyAlignment="1" pivotButton="0" quotePrefix="0" xfId="0">
      <alignment vertical="top" wrapText="1"/>
    </xf>
    <xf numFmtId="0" fontId="7" fillId="0" borderId="0" pivotButton="0" quotePrefix="0" xfId="0"/>
    <xf numFmtId="164" fontId="9" fillId="4" borderId="2" applyAlignment="1" pivotButton="0" quotePrefix="0" xfId="0">
      <alignment vertical="top" wrapText="1"/>
    </xf>
    <xf numFmtId="0" fontId="15" fillId="4" borderId="2" applyAlignment="1" pivotButton="0" quotePrefix="0" xfId="0">
      <alignment vertical="top" wrapText="1"/>
    </xf>
    <xf numFmtId="164" fontId="9" fillId="0" borderId="2" applyAlignment="1" pivotButton="0" quotePrefix="0" xfId="0">
      <alignment vertical="top" wrapText="1"/>
    </xf>
    <xf numFmtId="164" fontId="9" fillId="2" borderId="2" applyAlignment="1" pivotButton="0" quotePrefix="0" xfId="0">
      <alignment vertical="top" wrapText="1"/>
    </xf>
    <xf numFmtId="0" fontId="9" fillId="2" borderId="2" applyAlignment="1" pivotButton="0" quotePrefix="0" xfId="0">
      <alignment vertical="top" wrapText="1"/>
    </xf>
    <xf numFmtId="0" fontId="15" fillId="2" borderId="2" applyAlignment="1" pivotButton="0" quotePrefix="0" xfId="0">
      <alignment vertical="top" wrapText="1"/>
    </xf>
    <xf numFmtId="0" fontId="16" fillId="0" borderId="2" applyAlignment="1" pivotButton="0" quotePrefix="0" xfId="0">
      <alignment vertical="top" wrapText="1"/>
    </xf>
    <xf numFmtId="0" fontId="9" fillId="0" borderId="2" pivotButton="0" quotePrefix="0" xfId="0"/>
    <xf numFmtId="0" fontId="15" fillId="0" borderId="3" applyAlignment="1" pivotButton="0" quotePrefix="0" xfId="0">
      <alignment vertical="top" wrapText="1"/>
    </xf>
    <xf numFmtId="0" fontId="8" fillId="0" borderId="3" applyAlignment="1" pivotButton="0" quotePrefix="0" xfId="0">
      <alignment vertical="top" wrapText="1"/>
    </xf>
    <xf numFmtId="0" fontId="6" fillId="0" borderId="2" applyAlignment="1" pivotButton="0" quotePrefix="0" xfId="0">
      <alignment vertical="top" wrapText="1"/>
    </xf>
    <xf numFmtId="0" fontId="15" fillId="2" borderId="1" applyAlignment="1" pivotButton="0" quotePrefix="0" xfId="0">
      <alignment vertical="top" wrapText="1"/>
    </xf>
    <xf numFmtId="0" fontId="15" fillId="4" borderId="1" applyAlignment="1" pivotButton="0" quotePrefix="0" xfId="0">
      <alignment vertical="top" wrapText="1"/>
    </xf>
    <xf numFmtId="0" fontId="17" fillId="0" borderId="0" applyAlignment="1" pivotButton="0" quotePrefix="0" xfId="0">
      <alignment vertical="top" wrapText="1"/>
    </xf>
    <xf numFmtId="164" fontId="15" fillId="0" borderId="2" applyAlignment="1" pivotButton="0" quotePrefix="0" xfId="0">
      <alignment vertical="top"/>
    </xf>
    <xf numFmtId="1" fontId="15" fillId="0" borderId="2" applyAlignment="1" pivotButton="0" quotePrefix="0" xfId="0">
      <alignment vertical="top"/>
    </xf>
  </cellXfs>
  <cellStyles count="1">
    <cellStyle name="Normal" xfId="0" builtinId="0" hidden="0"/>
  </cellStyles>
  <dxfs count="5">
    <dxf>
      <font>
        <name val="Arial"/>
        <b val="1"/>
        <color rgb="00B3261E"/>
      </font>
      <fill>
        <patternFill patternType="solid">
          <fgColor rgb="00F9D3CE"/>
          <bgColor rgb="00F9D3CE"/>
        </patternFill>
      </fill>
    </dxf>
    <dxf>
      <fill>
        <patternFill patternType="solid">
          <fgColor rgb="00FDE4DD"/>
          <bgColor rgb="00FDE4DD"/>
        </patternFill>
      </fill>
    </dxf>
    <dxf>
      <font>
        <name val="Arial"/>
        <color rgb="00A39E9C"/>
      </font>
    </dxf>
    <dxf>
      <font>
        <name val="Arial"/>
        <strike val="1"/>
        <color rgb="00A39E9C"/>
      </font>
    </dxf>
    <dxf>
      <font>
        <name val="Arial"/>
        <b val="1"/>
        <color rgb="001E7A4C"/>
      </font>
      <fill>
        <patternFill patternType="solid">
          <fgColor rgb="00DCEFE4"/>
          <bgColor rgb="00DCEF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iklipseworld.com/services/social-media-marketing" TargetMode="External" Id="rId1" /></Relationships>
</file>

<file path=xl/worksheets/_rels/sheet2.xml.rels><Relationships xmlns="http://schemas.openxmlformats.org/package/2006/relationships"><Relationship Type="http://schemas.openxmlformats.org/officeDocument/2006/relationships/hyperlink" Target="https://www.iklipseworld.com/services/social-media-marketing" TargetMode="External" Id="rId1" /></Relationships>
</file>

<file path=xl/worksheets/_rels/sheet3.xml.rels><Relationships xmlns="http://schemas.openxmlformats.org/package/2006/relationships"><Relationship Type="http://schemas.openxmlformats.org/officeDocument/2006/relationships/hyperlink" Target="https://www.iklipseworld.com/services/social-media-marketing" TargetMode="External" Id="rId1" /></Relationships>
</file>

<file path=xl/worksheets/_rels/sheet4.xml.rels><Relationships xmlns="http://schemas.openxmlformats.org/package/2006/relationships"><Relationship Type="http://schemas.openxmlformats.org/officeDocument/2006/relationships/hyperlink" Target="https://www.iklipseworld.com/services/social-media-marketing" TargetMode="External" Id="rId1" /></Relationships>
</file>

<file path=xl/worksheets/_rels/sheet5.xml.rels><Relationships xmlns="http://schemas.openxmlformats.org/package/2006/relationships"><Relationship Type="http://schemas.openxmlformats.org/officeDocument/2006/relationships/hyperlink" Target="https://www.iklipseworld.com/services/social-media-marketing" TargetMode="External" Id="rId1" /></Relationships>
</file>

<file path=xl/worksheets/_rels/sheet6.xml.rels><Relationships xmlns="http://schemas.openxmlformats.org/package/2006/relationships"><Relationship Type="http://schemas.openxmlformats.org/officeDocument/2006/relationships/hyperlink" Target="https://www.iklipseworld.com/services/social-media-marketing" TargetMode="External" Id="rId1" /></Relationships>
</file>

<file path=xl/worksheets/_rels/sheet7.xml.rels><Relationships xmlns="http://schemas.openxmlformats.org/package/2006/relationships"><Relationship Type="http://schemas.openxmlformats.org/officeDocument/2006/relationships/hyperlink" Target="https://www.iklipseworld.com/services/social-media-marketing" TargetMode="External" Id="rId1" /></Relationships>
</file>

<file path=xl/worksheets/_rels/sheet8.xml.rels><Relationships xmlns="http://schemas.openxmlformats.org/package/2006/relationships"><Relationship Type="http://schemas.openxmlformats.org/officeDocument/2006/relationships/hyperlink" Target="https://www.iklipseworld.com/services/social-media-marketing" TargetMode="External" Id="rId1" /></Relationships>
</file>

<file path=xl/worksheets/sheet1.xml><?xml version="1.0" encoding="utf-8"?>
<worksheet xmlns="http://schemas.openxmlformats.org/spreadsheetml/2006/main">
  <sheetPr>
    <tabColor rgb="00F95338"/>
    <outlinePr summaryBelow="1" summaryRight="1"/>
    <pageSetUpPr fitToPage="1"/>
  </sheetPr>
  <dimension ref="B2:D38"/>
  <sheetViews>
    <sheetView showGridLines="0" zoomScale="110" workbookViewId="0">
      <selection activeCell="A1" sqref="A1"/>
    </sheetView>
  </sheetViews>
  <sheetFormatPr baseColWidth="8" defaultRowHeight="15"/>
  <cols>
    <col width="3" customWidth="1" min="1" max="1"/>
    <col width="34" customWidth="1" min="2" max="2"/>
    <col width="24" customWidth="1" min="3" max="3"/>
    <col width="70" customWidth="1" min="4" max="4"/>
  </cols>
  <sheetData>
    <row r="2" ht="40" customHeight="1">
      <c r="B2" s="1" t="inlineStr">
        <is>
          <t>Plan Ramadan 2027 backwards from the first night.</t>
        </is>
      </c>
    </row>
    <row r="3">
      <c r="B3" s="2" t="inlineStr">
        <is>
          <t>Fill the orange cells. Every date in this workbook updates from them.</t>
        </is>
      </c>
    </row>
    <row r="5">
      <c r="B5" s="3" t="inlineStr">
        <is>
          <t>Use it in five steps.</t>
        </is>
      </c>
    </row>
    <row r="6" ht="32" customHeight="1">
      <c r="B6" s="4" t="n">
        <v>1</v>
      </c>
      <c r="C6" s="5" t="inlineStr">
        <is>
          <t>Pick the first day of Ramadan below. Keep 8 February 2027 until the moon sighting is announced, then switch if your market starts on 9 February.</t>
        </is>
      </c>
    </row>
    <row r="7" ht="32" customHeight="1">
      <c r="B7" s="4" t="n">
        <v>2</v>
      </c>
      <c r="C7" s="5" t="inlineStr">
        <is>
          <t>Set how many days before Ramadan your campaign goes live. The launch date updates by itself.</t>
        </is>
      </c>
    </row>
    <row r="8" ht="32" customHeight="1">
      <c r="B8" s="4" t="n">
        <v>3</v>
      </c>
      <c r="C8" s="5" t="inlineStr">
        <is>
          <t>Mark your markets with Yes.</t>
        </is>
      </c>
    </row>
    <row r="9" ht="32" customHeight="1">
      <c r="B9" s="4" t="n">
        <v>4</v>
      </c>
      <c r="C9" s="5" t="inlineStr">
        <is>
          <t>Open Back-plan and change any lead time to match your partners. Dates and days left update, and late milestones turn red.</t>
        </is>
      </c>
    </row>
    <row r="10" ht="32" customHeight="1">
      <c r="B10" s="4" t="n">
        <v>5</v>
      </c>
      <c r="C10" s="5" t="inlineStr">
        <is>
          <t>Fill in the Content map, Brief and Assets tabs. Check Back-plan every Monday with your team.</t>
        </is>
      </c>
    </row>
    <row r="12">
      <c r="B12" s="3" t="inlineStr">
        <is>
          <t>Your inputs.</t>
        </is>
      </c>
    </row>
    <row r="13" ht="24" customHeight="1">
      <c r="B13" s="6" t="inlineStr">
        <is>
          <t>First day of Ramadan</t>
        </is>
      </c>
      <c r="C13" s="7" t="inlineStr">
        <is>
          <t>8 February 2027</t>
        </is>
      </c>
      <c r="D13" s="8" t="inlineStr">
        <is>
          <t>Expected 8 February 2027. Some countries may start on 9 February, depending on the moon sighting.</t>
        </is>
      </c>
    </row>
    <row r="14" ht="24" customHeight="1">
      <c r="B14" s="6" t="inlineStr">
        <is>
          <t>Date used</t>
        </is>
      </c>
      <c r="C14" s="9">
        <f>IF(C13="9 February 2027",DATE(2027,2,9),DATE(2027,2,8))</f>
        <v/>
      </c>
      <c r="D14" s="8" t="inlineStr">
        <is>
          <t>Calculated from the line above.</t>
        </is>
      </c>
    </row>
    <row r="15" ht="24" customHeight="1">
      <c r="B15" s="6" t="inlineStr">
        <is>
          <t>Ramadan lasts (days)</t>
        </is>
      </c>
      <c r="C15" s="10" t="n">
        <v>30</v>
      </c>
      <c r="D15" s="8" t="inlineStr">
        <is>
          <t>Ramadan lasts 29 or 30 days. Planning for 30 keeps day 30 in the Content map.</t>
        </is>
      </c>
    </row>
    <row r="16" ht="24" customHeight="1">
      <c r="B16" s="6" t="inlineStr">
        <is>
          <t>Eid al-Fitr, first day</t>
        </is>
      </c>
      <c r="C16" s="9">
        <f>C14+C15</f>
        <v/>
      </c>
      <c r="D16" s="8" t="inlineStr">
        <is>
          <t>Expected 9 or 10 March 2027, confirmed by moon sighting at the end of Ramadan.</t>
        </is>
      </c>
    </row>
    <row r="17" ht="24" customHeight="1">
      <c r="B17" s="6" t="inlineStr">
        <is>
          <t>Days before Ramadan to go live</t>
        </is>
      </c>
      <c r="C17" s="10" t="n">
        <v>7</v>
      </c>
      <c r="D17" s="8" t="inlineStr">
        <is>
          <t>Your teaser week. Set 0 to launch on the first day of Ramadan.</t>
        </is>
      </c>
    </row>
    <row r="18" ht="24" customHeight="1">
      <c r="B18" s="6" t="inlineStr">
        <is>
          <t>Launch date override (optional)</t>
        </is>
      </c>
      <c r="C18" s="11" t="n"/>
      <c r="D18" s="8" t="inlineStr">
        <is>
          <t>Leave empty to use the line above. Type a date to set the launch by hand.</t>
        </is>
      </c>
    </row>
    <row r="19" ht="24" customHeight="1">
      <c r="B19" s="6" t="inlineStr">
        <is>
          <t>Launch date used</t>
        </is>
      </c>
      <c r="C19" s="9">
        <f>IF(C18="",C14-C17,C18)</f>
        <v/>
      </c>
      <c r="D19" s="8" t="inlineStr">
        <is>
          <t>Every milestone in Back-plan counts back from this date.</t>
        </is>
      </c>
    </row>
    <row r="20" ht="24" customHeight="1">
      <c r="B20" s="6" t="inlineStr">
        <is>
          <t>Today</t>
        </is>
      </c>
      <c r="C20" s="9">
        <f>TODAY()</f>
        <v/>
      </c>
      <c r="D20" s="8" t="inlineStr">
        <is>
          <t>Days left in every tab count from today.</t>
        </is>
      </c>
    </row>
    <row r="21" ht="24" customHeight="1">
      <c r="B21" s="6" t="inlineStr">
        <is>
          <t>Days to launch</t>
        </is>
      </c>
      <c r="C21" s="12">
        <f>C19-C20</f>
        <v/>
      </c>
      <c r="D21" s="8" t="inlineStr">
        <is>
          <t>A negative number means the campaign is live.</t>
        </is>
      </c>
    </row>
    <row r="23">
      <c r="B23" s="3" t="inlineStr">
        <is>
          <t>Your markets.</t>
        </is>
      </c>
      <c r="D23" s="13" t="inlineStr">
        <is>
          <t>Example answers are filled in. Change them to Yes or No.</t>
        </is>
      </c>
    </row>
    <row r="24">
      <c r="B24" s="14" t="inlineStr">
        <is>
          <t>Saudi Arabia</t>
        </is>
      </c>
      <c r="C24" s="7" t="inlineStr">
        <is>
          <t>Yes</t>
        </is>
      </c>
      <c r="D24" s="15" t="n"/>
    </row>
    <row r="25">
      <c r="B25" s="14" t="inlineStr">
        <is>
          <t>United Arab Emirates</t>
        </is>
      </c>
      <c r="C25" s="7" t="inlineStr">
        <is>
          <t>Yes</t>
        </is>
      </c>
      <c r="D25" s="15" t="n"/>
    </row>
    <row r="26">
      <c r="B26" s="14" t="inlineStr">
        <is>
          <t>Egypt</t>
        </is>
      </c>
      <c r="C26" s="7" t="inlineStr">
        <is>
          <t>Yes</t>
        </is>
      </c>
      <c r="D26" s="15" t="n"/>
    </row>
    <row r="27">
      <c r="B27" s="14" t="inlineStr">
        <is>
          <t>Kuwait</t>
        </is>
      </c>
      <c r="C27" s="7" t="inlineStr">
        <is>
          <t>No</t>
        </is>
      </c>
      <c r="D27" s="15" t="n"/>
    </row>
    <row r="28">
      <c r="B28" s="14" t="inlineStr">
        <is>
          <t>Qatar</t>
        </is>
      </c>
      <c r="C28" s="7" t="inlineStr">
        <is>
          <t>No</t>
        </is>
      </c>
      <c r="D28" s="15" t="n"/>
    </row>
    <row r="29">
      <c r="B29" s="14" t="inlineStr">
        <is>
          <t>Bahrain</t>
        </is>
      </c>
      <c r="C29" s="7" t="inlineStr">
        <is>
          <t>No</t>
        </is>
      </c>
      <c r="D29" s="15" t="n"/>
    </row>
    <row r="30">
      <c r="B30" s="14" t="inlineStr">
        <is>
          <t>Oman</t>
        </is>
      </c>
      <c r="C30" s="7" t="inlineStr">
        <is>
          <t>No</t>
        </is>
      </c>
      <c r="D30" s="15" t="n"/>
    </row>
    <row r="31">
      <c r="B31" s="14" t="inlineStr">
        <is>
          <t>United States</t>
        </is>
      </c>
      <c r="C31" s="7" t="inlineStr">
        <is>
          <t>No</t>
        </is>
      </c>
      <c r="D31" s="15" t="n"/>
    </row>
    <row r="32">
      <c r="B32" s="14" t="inlineStr">
        <is>
          <t>Other (type it in column D)</t>
        </is>
      </c>
      <c r="C32" s="7" t="inlineStr">
        <is>
          <t>No</t>
        </is>
      </c>
      <c r="D32" s="15" t="n"/>
    </row>
    <row r="34">
      <c r="B34" s="3" t="inlineStr">
        <is>
          <t>Ramadan follows the moon.</t>
        </is>
      </c>
    </row>
    <row r="35" ht="48" customHeight="1">
      <c r="B35" s="5" t="inlineStr">
        <is>
          <t>The dates here are expectations based on astronomical calculations. Each country confirms the start of Ramadan and the day of Eid by moon sighting, usually the evening before. Keep both start dates in your plan, and have your Eid posts ready for either day.</t>
        </is>
      </c>
    </row>
    <row r="37">
      <c r="B37" s="16" t="inlineStr">
        <is>
          <t>Made by iklipse. We plan and post Ramadan content for brands in the GCC and Egypt.</t>
        </is>
      </c>
    </row>
    <row r="38">
      <c r="B38" s="17" t="inlineStr">
        <is>
          <t>iklipseworld.com/services/social-media-marketing</t>
        </is>
      </c>
    </row>
  </sheetData>
  <mergeCells count="6">
    <mergeCell ref="C6:D6"/>
    <mergeCell ref="C10:D10"/>
    <mergeCell ref="C7:D7"/>
    <mergeCell ref="B35:D35"/>
    <mergeCell ref="C9:D9"/>
    <mergeCell ref="C8:D8"/>
  </mergeCells>
  <dataValidations count="3">
    <dataValidation sqref="C13" showDropDown="0" showInputMessage="0" showErrorMessage="0" allowBlank="1" errorTitle="Use the list" error="Pick one of the options in the list." type="list">
      <formula1>"8 February 2027,9 February 2027"</formula1>
    </dataValidation>
    <dataValidation sqref="C15" showDropDown="0" showInputMessage="0" showErrorMessage="0" allowBlank="1" errorTitle="Use the list" error="Pick one of the options in the list." type="list">
      <formula1>"29,30"</formula1>
    </dataValidation>
    <dataValidation sqref="C24:C32" showDropDown="0" showInputMessage="0" showErrorMessage="0" allowBlank="1" errorTitle="Use the list" error="Pick one of the options in the list." type="list">
      <formula1>"Yes,No"</formula1>
    </dataValidation>
  </dataValidations>
  <hyperlinks>
    <hyperlink xmlns:r="http://schemas.openxmlformats.org/officeDocument/2006/relationships" ref="B38" r:id="rId1"/>
  </hyperlinks>
  <printOptions horizontalCentered="1"/>
  <pageMargins left="0.75" right="0.75" top="1" bottom="1" header="0.5" footer="0.5"/>
  <pageSetup orientation="landscape" fitToHeight="0" fitToWidth="1"/>
</worksheet>
</file>

<file path=xl/worksheets/sheet2.xml><?xml version="1.0" encoding="utf-8"?>
<worksheet xmlns="http://schemas.openxmlformats.org/spreadsheetml/2006/main">
  <sheetPr>
    <tabColor rgb="00141919"/>
    <outlinePr summaryBelow="1" summaryRight="1"/>
    <pageSetUpPr fitToPage="1"/>
  </sheetPr>
  <dimension ref="B2:K27"/>
  <sheetViews>
    <sheetView showGridLines="0" zoomScale="110" workbookViewId="0">
      <pane xSplit="3" ySplit="6" topLeftCell="D7" activePane="bottomRight" state="frozen"/>
      <selection pane="topRight"/>
      <selection pane="bottomLeft"/>
      <selection pane="bottomRight" activeCell="A1" sqref="A1"/>
    </sheetView>
  </sheetViews>
  <sheetFormatPr baseColWidth="8" defaultRowHeight="15"/>
  <cols>
    <col width="3" customWidth="1" min="1" max="1"/>
    <col width="5" customWidth="1" min="2" max="2"/>
    <col width="34" customWidth="1" min="3" max="3"/>
    <col width="52" customWidth="1" min="4" max="4"/>
    <col width="16" customWidth="1" min="5" max="5"/>
    <col width="13" customWidth="1" min="6" max="6"/>
    <col width="18" customWidth="1" min="7" max="7"/>
    <col width="8" customWidth="1" min="8" max="8"/>
    <col width="11" customWidth="1" min="9" max="9"/>
    <col width="14" customWidth="1" min="10" max="10"/>
    <col width="30" customWidth="1" min="11" max="11"/>
  </cols>
  <sheetData>
    <row r="2" ht="34" customHeight="1">
      <c r="B2" s="18" t="inlineStr">
        <is>
          <t>Work backwards from your launch date.</t>
        </is>
      </c>
    </row>
    <row r="3" ht="20" customHeight="1">
      <c r="B3" s="19" t="inlineStr">
        <is>
          <t>Change the orange lead times. Due dates, weekdays and days left update by themselves.</t>
        </is>
      </c>
    </row>
    <row r="4">
      <c r="B4" s="20">
        <f>"Launch: "&amp;TEXT(LaunchDate,"ddd d mmm yyyy")&amp;"     First day of Ramadan: "&amp;TEXT(RamadanStart,"ddd d mmm yyyy")&amp;"     Eid: "&amp;TEXT(EidDate,"ddd d mmm yyyy")</f>
        <v/>
      </c>
    </row>
    <row r="6" ht="26" customHeight="1">
      <c r="B6" s="21" t="inlineStr">
        <is>
          <t>#</t>
        </is>
      </c>
      <c r="C6" s="21" t="inlineStr">
        <is>
          <t>Milestone</t>
        </is>
      </c>
      <c r="D6" s="21" t="inlineStr">
        <is>
          <t>Done means</t>
        </is>
      </c>
      <c r="E6" s="21" t="inlineStr">
        <is>
          <t>Owner</t>
        </is>
      </c>
      <c r="F6" s="21" t="inlineStr">
        <is>
          <t>Days before launch</t>
        </is>
      </c>
      <c r="G6" s="21" t="inlineStr">
        <is>
          <t>Due date</t>
        </is>
      </c>
      <c r="H6" s="21" t="inlineStr">
        <is>
          <t>Day</t>
        </is>
      </c>
      <c r="I6" s="21" t="inlineStr">
        <is>
          <t>Days left</t>
        </is>
      </c>
      <c r="J6" s="21" t="inlineStr">
        <is>
          <t>Status</t>
        </is>
      </c>
      <c r="K6" s="21" t="inlineStr">
        <is>
          <t>Notes</t>
        </is>
      </c>
    </row>
    <row r="7" ht="30" customHeight="1">
      <c r="B7" s="22" t="n">
        <v>1</v>
      </c>
      <c r="C7" s="23" t="inlineStr">
        <is>
          <t>Brief written and approved</t>
        </is>
      </c>
      <c r="D7" s="24" t="inlineStr">
        <is>
          <t>One page everyone has signed: goal, audience, message, budget and deliverables.</t>
        </is>
      </c>
      <c r="E7" s="22" t="n"/>
      <c r="F7" s="10" t="n">
        <v>84</v>
      </c>
      <c r="G7" s="25">
        <f>LaunchDate-F7</f>
        <v/>
      </c>
      <c r="H7" s="22">
        <f>TEXT(G7,"ddd")</f>
        <v/>
      </c>
      <c r="I7" s="26">
        <f>G7-TODAY()</f>
        <v/>
      </c>
      <c r="J7" s="22" t="inlineStr">
        <is>
          <t>Not started</t>
        </is>
      </c>
      <c r="K7" s="22" t="n"/>
    </row>
    <row r="8" ht="30" customHeight="1">
      <c r="B8" s="22" t="n">
        <v>2</v>
      </c>
      <c r="C8" s="23" t="inlineStr">
        <is>
          <t>Agency or production partner booked</t>
        </is>
      </c>
      <c r="D8" s="24" t="inlineStr">
        <is>
          <t>Contract or purchase order signed. Team and dates are held.</t>
        </is>
      </c>
      <c r="E8" s="22" t="n"/>
      <c r="F8" s="10" t="n">
        <v>77</v>
      </c>
      <c r="G8" s="25">
        <f>LaunchDate-F8</f>
        <v/>
      </c>
      <c r="H8" s="22">
        <f>TEXT(G8,"ddd")</f>
        <v/>
      </c>
      <c r="I8" s="26">
        <f>G8-TODAY()</f>
        <v/>
      </c>
      <c r="J8" s="22" t="inlineStr">
        <is>
          <t>Not started</t>
        </is>
      </c>
      <c r="K8" s="22" t="n"/>
    </row>
    <row r="9" ht="30" customHeight="1">
      <c r="B9" s="22" t="n">
        <v>3</v>
      </c>
      <c r="C9" s="23" t="inlineStr">
        <is>
          <t>Treatment or concept approved</t>
        </is>
      </c>
      <c r="D9" s="24" t="inlineStr">
        <is>
          <t>Script or treatment, tone, references and the music direction signed off.</t>
        </is>
      </c>
      <c r="E9" s="22" t="n"/>
      <c r="F9" s="10" t="n">
        <v>63</v>
      </c>
      <c r="G9" s="25">
        <f>LaunchDate-F9</f>
        <v/>
      </c>
      <c r="H9" s="22">
        <f>TEXT(G9,"ddd")</f>
        <v/>
      </c>
      <c r="I9" s="26">
        <f>G9-TODAY()</f>
        <v/>
      </c>
      <c r="J9" s="22" t="inlineStr">
        <is>
          <t>Not started</t>
        </is>
      </c>
      <c r="K9" s="22" t="n"/>
    </row>
    <row r="10" ht="30" customHeight="1">
      <c r="B10" s="22" t="n">
        <v>4</v>
      </c>
      <c r="C10" s="23" t="inlineStr">
        <is>
          <t>Media booking confirmed</t>
        </is>
      </c>
      <c r="D10" s="24" t="inlineStr">
        <is>
          <t>Placements, budgets and flight dates booked. TV and premium slots can need earlier booking, so ask your media agency.</t>
        </is>
      </c>
      <c r="E10" s="22" t="n"/>
      <c r="F10" s="10" t="n">
        <v>56</v>
      </c>
      <c r="G10" s="25">
        <f>LaunchDate-F10</f>
        <v/>
      </c>
      <c r="H10" s="22">
        <f>TEXT(G10,"ddd")</f>
        <v/>
      </c>
      <c r="I10" s="26">
        <f>G10-TODAY()</f>
        <v/>
      </c>
      <c r="J10" s="22" t="inlineStr">
        <is>
          <t>Not started</t>
        </is>
      </c>
      <c r="K10" s="22" t="n"/>
    </row>
    <row r="11" ht="30" customHeight="1">
      <c r="B11" s="22" t="n">
        <v>5</v>
      </c>
      <c r="C11" s="23" t="inlineStr">
        <is>
          <t>Casting and locations locked</t>
        </is>
      </c>
      <c r="D11" s="24" t="inlineStr">
        <is>
          <t>Talent confirmed with usage rights in writing. Locations booked with permits.</t>
        </is>
      </c>
      <c r="E11" s="22" t="n"/>
      <c r="F11" s="10" t="n">
        <v>49</v>
      </c>
      <c r="G11" s="25">
        <f>LaunchDate-F11</f>
        <v/>
      </c>
      <c r="H11" s="22">
        <f>TEXT(G11,"ddd")</f>
        <v/>
      </c>
      <c r="I11" s="26">
        <f>G11-TODAY()</f>
        <v/>
      </c>
      <c r="J11" s="22" t="inlineStr">
        <is>
          <t>Not started</t>
        </is>
      </c>
      <c r="K11" s="22" t="n"/>
    </row>
    <row r="12" ht="30" customHeight="1">
      <c r="B12" s="22" t="n">
        <v>6</v>
      </c>
      <c r="C12" s="23" t="inlineStr">
        <is>
          <t>Pre-production meeting (PPM)</t>
        </is>
      </c>
      <c r="D12" s="24" t="inlineStr">
        <is>
          <t>Script, cast, wardrobe, props, schedule and shot list approved in one meeting.</t>
        </is>
      </c>
      <c r="E12" s="22" t="n"/>
      <c r="F12" s="10" t="n">
        <v>42</v>
      </c>
      <c r="G12" s="25">
        <f>LaunchDate-F12</f>
        <v/>
      </c>
      <c r="H12" s="22">
        <f>TEXT(G12,"ddd")</f>
        <v/>
      </c>
      <c r="I12" s="26">
        <f>G12-TODAY()</f>
        <v/>
      </c>
      <c r="J12" s="22" t="inlineStr">
        <is>
          <t>Not started</t>
        </is>
      </c>
      <c r="K12" s="22" t="n"/>
    </row>
    <row r="13" ht="30" customHeight="1">
      <c r="B13" s="22" t="n">
        <v>7</v>
      </c>
      <c r="C13" s="23" t="inlineStr">
        <is>
          <t>Shoot</t>
        </is>
      </c>
      <c r="D13" s="24" t="inlineStr">
        <is>
          <t>Every scene filmed, including the lines for cutdowns and for both languages.</t>
        </is>
      </c>
      <c r="E13" s="22" t="n"/>
      <c r="F13" s="10" t="n">
        <v>35</v>
      </c>
      <c r="G13" s="25">
        <f>LaunchDate-F13</f>
        <v/>
      </c>
      <c r="H13" s="22">
        <f>TEXT(G13,"ddd")</f>
        <v/>
      </c>
      <c r="I13" s="26">
        <f>G13-TODAY()</f>
        <v/>
      </c>
      <c r="J13" s="22" t="inlineStr">
        <is>
          <t>Not started</t>
        </is>
      </c>
      <c r="K13" s="22" t="n"/>
    </row>
    <row r="14" ht="30" customHeight="1">
      <c r="B14" s="22" t="n">
        <v>8</v>
      </c>
      <c r="C14" s="23" t="inlineStr">
        <is>
          <t>Offline edit</t>
        </is>
      </c>
      <c r="D14" s="24" t="inlineStr">
        <is>
          <t>First full cut with temporary music and rough graphics.</t>
        </is>
      </c>
      <c r="E14" s="22" t="n"/>
      <c r="F14" s="10" t="n">
        <v>28</v>
      </c>
      <c r="G14" s="25">
        <f>LaunchDate-F14</f>
        <v/>
      </c>
      <c r="H14" s="22">
        <f>TEXT(G14,"ddd")</f>
        <v/>
      </c>
      <c r="I14" s="26">
        <f>G14-TODAY()</f>
        <v/>
      </c>
      <c r="J14" s="22" t="inlineStr">
        <is>
          <t>Not started</t>
        </is>
      </c>
      <c r="K14" s="22" t="n"/>
    </row>
    <row r="15" ht="30" customHeight="1">
      <c r="B15" s="22" t="n">
        <v>9</v>
      </c>
      <c r="C15" s="23" t="inlineStr">
        <is>
          <t>Client approvals on the offline</t>
        </is>
      </c>
      <c r="D15" s="24" t="inlineStr">
        <is>
          <t>One round of consolidated feedback, then written sign-off.</t>
        </is>
      </c>
      <c r="E15" s="22" t="n"/>
      <c r="F15" s="10" t="n">
        <v>21</v>
      </c>
      <c r="G15" s="25">
        <f>LaunchDate-F15</f>
        <v/>
      </c>
      <c r="H15" s="22">
        <f>TEXT(G15,"ddd")</f>
        <v/>
      </c>
      <c r="I15" s="26">
        <f>G15-TODAY()</f>
        <v/>
      </c>
      <c r="J15" s="22" t="inlineStr">
        <is>
          <t>Not started</t>
        </is>
      </c>
      <c r="K15" s="22" t="n"/>
    </row>
    <row r="16" ht="30" customHeight="1">
      <c r="B16" s="22" t="n">
        <v>10</v>
      </c>
      <c r="C16" s="23" t="inlineStr">
        <is>
          <t>Online, color and sound</t>
        </is>
      </c>
      <c r="D16" s="24" t="inlineStr">
        <is>
          <t>Final picture, color grade, sound mix, music and supers.</t>
        </is>
      </c>
      <c r="E16" s="22" t="n"/>
      <c r="F16" s="10" t="n">
        <v>14</v>
      </c>
      <c r="G16" s="25">
        <f>LaunchDate-F16</f>
        <v/>
      </c>
      <c r="H16" s="22">
        <f>TEXT(G16,"ddd")</f>
        <v/>
      </c>
      <c r="I16" s="26">
        <f>G16-TODAY()</f>
        <v/>
      </c>
      <c r="J16" s="22" t="inlineStr">
        <is>
          <t>Not started</t>
        </is>
      </c>
      <c r="K16" s="22" t="n"/>
    </row>
    <row r="17" ht="30" customHeight="1">
      <c r="B17" s="22" t="n">
        <v>11</v>
      </c>
      <c r="C17" s="23" t="inlineStr">
        <is>
          <t>Cutdowns and Arabic and English versions</t>
        </is>
      </c>
      <c r="D17" s="24" t="inlineStr">
        <is>
          <t>Every length and ratio in both languages. Subtitles checked by a native speaker.</t>
        </is>
      </c>
      <c r="E17" s="22" t="n"/>
      <c r="F17" s="10" t="n">
        <v>10</v>
      </c>
      <c r="G17" s="25">
        <f>LaunchDate-F17</f>
        <v/>
      </c>
      <c r="H17" s="22">
        <f>TEXT(G17,"ddd")</f>
        <v/>
      </c>
      <c r="I17" s="26">
        <f>G17-TODAY()</f>
        <v/>
      </c>
      <c r="J17" s="22" t="inlineStr">
        <is>
          <t>Not started</t>
        </is>
      </c>
      <c r="K17" s="22" t="n"/>
    </row>
    <row r="18" ht="30" customHeight="1">
      <c r="B18" s="22" t="n">
        <v>12</v>
      </c>
      <c r="C18" s="23" t="inlineStr">
        <is>
          <t>Platform delivery</t>
        </is>
      </c>
      <c r="D18" s="24" t="inlineStr">
        <is>
          <t>Files uploaded and sent to media, with captions, thumbnails and copy.</t>
        </is>
      </c>
      <c r="E18" s="22" t="n"/>
      <c r="F18" s="10" t="n">
        <v>7</v>
      </c>
      <c r="G18" s="25">
        <f>LaunchDate-F18</f>
        <v/>
      </c>
      <c r="H18" s="22">
        <f>TEXT(G18,"ddd")</f>
        <v/>
      </c>
      <c r="I18" s="26">
        <f>G18-TODAY()</f>
        <v/>
      </c>
      <c r="J18" s="22" t="inlineStr">
        <is>
          <t>Not started</t>
        </is>
      </c>
      <c r="K18" s="22" t="n"/>
    </row>
    <row r="19" ht="30" customHeight="1">
      <c r="B19" s="22" t="n">
        <v>13</v>
      </c>
      <c r="C19" s="23" t="inlineStr">
        <is>
          <t>Launch</t>
        </is>
      </c>
      <c r="D19" s="24" t="inlineStr">
        <is>
          <t>The teaser or the hero film goes live.</t>
        </is>
      </c>
      <c r="E19" s="22" t="n"/>
      <c r="F19" s="10" t="n">
        <v>0</v>
      </c>
      <c r="G19" s="25">
        <f>LaunchDate-F19</f>
        <v/>
      </c>
      <c r="H19" s="22">
        <f>TEXT(G19,"ddd")</f>
        <v/>
      </c>
      <c r="I19" s="26">
        <f>G19-TODAY()</f>
        <v/>
      </c>
      <c r="J19" s="22" t="inlineStr">
        <is>
          <t>Not started</t>
        </is>
      </c>
      <c r="K19" s="22" t="n"/>
    </row>
    <row r="20">
      <c r="B20" s="27" t="n"/>
      <c r="C20" s="28" t="inlineStr">
        <is>
          <t>First day of Ramadan</t>
        </is>
      </c>
      <c r="D20" s="27" t="inlineStr">
        <is>
          <t>Calculated from Start here.</t>
        </is>
      </c>
      <c r="E20" s="27" t="n"/>
      <c r="F20" s="29">
        <f>LaunchDate-RamadanStart</f>
        <v/>
      </c>
      <c r="G20" s="30">
        <f>RamadanStart</f>
        <v/>
      </c>
      <c r="H20" s="27">
        <f>TEXT(G20,"ddd")</f>
        <v/>
      </c>
      <c r="I20" s="29">
        <f>G20-TODAY()</f>
        <v/>
      </c>
      <c r="J20" s="27" t="n"/>
      <c r="K20" s="27" t="n"/>
    </row>
    <row r="21">
      <c r="B21" s="27" t="n"/>
      <c r="C21" s="28" t="inlineStr">
        <is>
          <t>Eid al-Fitr</t>
        </is>
      </c>
      <c r="D21" s="27" t="inlineStr">
        <is>
          <t>Calculated from Start here.</t>
        </is>
      </c>
      <c r="E21" s="27" t="n"/>
      <c r="F21" s="29">
        <f>LaunchDate-EidDate</f>
        <v/>
      </c>
      <c r="G21" s="30">
        <f>EidDate</f>
        <v/>
      </c>
      <c r="H21" s="27">
        <f>TEXT(G21,"ddd")</f>
        <v/>
      </c>
      <c r="I21" s="29">
        <f>G21-TODAY()</f>
        <v/>
      </c>
      <c r="J21" s="27" t="n"/>
      <c r="K21" s="27" t="n"/>
    </row>
    <row r="23">
      <c r="C23" s="31" t="inlineStr">
        <is>
          <t>Red means overdue and not done. Orange means due within seven days.</t>
        </is>
      </c>
    </row>
    <row r="24">
      <c r="C24" s="31" t="inlineStr">
        <is>
          <t>The default lead times suit a mid-size film with one shoot. Bigger productions with music or stars need more time: see Formats.</t>
        </is>
      </c>
    </row>
    <row r="26">
      <c r="C26" s="16" t="inlineStr">
        <is>
          <t>Made by iklipse. We plan and post Ramadan content for brands in the GCC and Egypt.</t>
        </is>
      </c>
    </row>
    <row r="27">
      <c r="C27" s="17" t="inlineStr">
        <is>
          <t>iklipseworld.com/services/social-media-marketing</t>
        </is>
      </c>
    </row>
  </sheetData>
  <conditionalFormatting sqref="B7:K19">
    <cfRule type="expression" priority="1" dxfId="0">
      <formula>AND($I7&lt;0,$J7&lt;&gt;"Done")</formula>
    </cfRule>
    <cfRule type="expression" priority="2" dxfId="1">
      <formula>AND($I7&gt;=0,$I7&lt;=7,$J7&lt;&gt;"Done")</formula>
    </cfRule>
    <cfRule type="expression" priority="3" dxfId="2">
      <formula>$J7="Done"</formula>
    </cfRule>
  </conditionalFormatting>
  <dataValidations count="1">
    <dataValidation sqref="J7:J19" showDropDown="0" showInputMessage="0" showErrorMessage="0" allowBlank="1" errorTitle="Use the list" error="Pick one of the options in the list." type="list">
      <formula1>"Not started,In progress,Waiting on client,Done,Blocked"</formula1>
    </dataValidation>
  </dataValidations>
  <hyperlinks>
    <hyperlink xmlns:r="http://schemas.openxmlformats.org/officeDocument/2006/relationships" ref="C27" r:id="rId1"/>
  </hyperlinks>
  <printOptions horizontalCentered="1"/>
  <pageMargins left="0.75" right="0.75" top="1" bottom="1" header="0.5" footer="0.5"/>
  <pageSetup orientation="landscape" fitToHeight="0" fitToWidth="1"/>
</worksheet>
</file>

<file path=xl/worksheets/sheet3.xml><?xml version="1.0" encoding="utf-8"?>
<worksheet xmlns="http://schemas.openxmlformats.org/spreadsheetml/2006/main">
  <sheetPr>
    <tabColor rgb="00F95338"/>
    <outlinePr summaryBelow="1" summaryRight="1"/>
    <pageSetUpPr fitToPage="1"/>
  </sheetPr>
  <dimension ref="B2:J50"/>
  <sheetViews>
    <sheetView showGridLines="0" zoomScale="110" workbookViewId="0">
      <pane xSplit="3" ySplit="5" topLeftCell="D6" activePane="bottomRight" state="frozen"/>
      <selection pane="topRight"/>
      <selection pane="bottomLeft"/>
      <selection pane="bottomRight" activeCell="A1" sqref="A1"/>
    </sheetView>
  </sheetViews>
  <sheetFormatPr baseColWidth="8" defaultRowHeight="15"/>
  <cols>
    <col width="3" customWidth="1" min="1" max="1"/>
    <col width="17" customWidth="1" min="2" max="2"/>
    <col width="13" customWidth="1" min="3" max="3"/>
    <col width="18" customWidth="1" min="4" max="4"/>
    <col width="56" customWidth="1" min="5" max="5"/>
    <col width="22" customWidth="1" min="6" max="6"/>
    <col width="22" customWidth="1" min="7" max="7"/>
    <col width="14" customWidth="1" min="8" max="8"/>
    <col width="13" customWidth="1" min="9" max="9"/>
    <col width="28" customWidth="1" min="10" max="10"/>
  </cols>
  <sheetData>
    <row r="2" ht="34" customHeight="1">
      <c r="B2" s="18" t="inlineStr">
        <is>
          <t>Spread your content across all thirty days.</t>
        </is>
      </c>
    </row>
    <row r="3" ht="20" customHeight="1">
      <c r="B3" s="19" t="inlineStr">
        <is>
          <t>Suggested focus and formats are filled in as examples. Make them yours, then track status here.</t>
        </is>
      </c>
    </row>
    <row r="5" ht="26" customHeight="1">
      <c r="B5" s="21" t="inlineStr">
        <is>
          <t>Date</t>
        </is>
      </c>
      <c r="C5" s="21" t="inlineStr">
        <is>
          <t>Day</t>
        </is>
      </c>
      <c r="D5" s="21" t="inlineStr">
        <is>
          <t>Phase</t>
        </is>
      </c>
      <c r="E5" s="21" t="inlineStr">
        <is>
          <t>Suggested focus</t>
        </is>
      </c>
      <c r="F5" s="21" t="inlineStr">
        <is>
          <t>Format</t>
        </is>
      </c>
      <c r="G5" s="21" t="inlineStr">
        <is>
          <t>Platform</t>
        </is>
      </c>
      <c r="H5" s="21" t="inlineStr">
        <is>
          <t>Owner</t>
        </is>
      </c>
      <c r="I5" s="21" t="inlineStr">
        <is>
          <t>Status</t>
        </is>
      </c>
      <c r="J5" s="21" t="inlineStr">
        <is>
          <t>Notes</t>
        </is>
      </c>
    </row>
    <row r="6" ht="28" customHeight="1">
      <c r="B6" s="32">
        <f>RamadanStart-7</f>
        <v/>
      </c>
      <c r="C6" s="28" t="inlineStr">
        <is>
          <t>7 days to go</t>
        </is>
      </c>
      <c r="D6" s="33" t="inlineStr">
        <is>
          <t>Pre-Ramadan</t>
        </is>
      </c>
      <c r="E6" s="33" t="inlineStr">
        <is>
          <t>Announce that something is coming. One frame and one date.</t>
        </is>
      </c>
      <c r="F6" s="33" t="inlineStr">
        <is>
          <t>Teaser, 6 seconds</t>
        </is>
      </c>
      <c r="G6" s="33" t="inlineStr">
        <is>
          <t>TikTok, Reels</t>
        </is>
      </c>
      <c r="H6" s="33" t="n"/>
      <c r="I6" s="33" t="inlineStr">
        <is>
          <t>Idea</t>
        </is>
      </c>
      <c r="J6" s="33" t="n"/>
    </row>
    <row r="7" ht="28" customHeight="1">
      <c r="B7" s="32">
        <f>RamadanStart-6</f>
        <v/>
      </c>
      <c r="C7" s="28" t="inlineStr">
        <is>
          <t>6 days to go</t>
        </is>
      </c>
      <c r="D7" s="33" t="inlineStr">
        <is>
          <t>Pre-Ramadan</t>
        </is>
      </c>
      <c r="E7" s="33" t="inlineStr">
        <is>
          <t>Behind the scenes from the shoot, with no reveal yet.</t>
        </is>
      </c>
      <c r="F7" s="33" t="inlineStr">
        <is>
          <t>Stories</t>
        </is>
      </c>
      <c r="G7" s="33" t="inlineStr">
        <is>
          <t>Instagram, Snapchat</t>
        </is>
      </c>
      <c r="H7" s="33" t="n"/>
      <c r="I7" s="33" t="inlineStr">
        <is>
          <t>Idea</t>
        </is>
      </c>
      <c r="J7" s="33" t="n"/>
    </row>
    <row r="8" ht="28" customHeight="1">
      <c r="B8" s="32">
        <f>RamadanStart-5</f>
        <v/>
      </c>
      <c r="C8" s="28" t="inlineStr">
        <is>
          <t>5 days to go</t>
        </is>
      </c>
      <c r="D8" s="33" t="inlineStr">
        <is>
          <t>Pre-Ramadan</t>
        </is>
      </c>
      <c r="E8" s="33" t="inlineStr">
        <is>
          <t>Ask people for a Ramadan memory. Collect replies for later.</t>
        </is>
      </c>
      <c r="F8" s="33" t="inlineStr">
        <is>
          <t>Question sticker</t>
        </is>
      </c>
      <c r="G8" s="33" t="inlineStr">
        <is>
          <t>Stories</t>
        </is>
      </c>
      <c r="H8" s="33" t="n"/>
      <c r="I8" s="33" t="inlineStr">
        <is>
          <t>Idea</t>
        </is>
      </c>
      <c r="J8" s="33" t="n"/>
    </row>
    <row r="9" ht="28" customHeight="1">
      <c r="B9" s="32">
        <f>RamadanStart-4</f>
        <v/>
      </c>
      <c r="C9" s="28" t="inlineStr">
        <is>
          <t>4 days to go</t>
        </is>
      </c>
      <c r="D9" s="33" t="inlineStr">
        <is>
          <t>Pre-Ramadan</t>
        </is>
      </c>
      <c r="E9" s="33" t="inlineStr">
        <is>
          <t>Show the team getting ready: packing, cooking, rehearsing.</t>
        </is>
      </c>
      <c r="F9" s="33" t="inlineStr">
        <is>
          <t>Day in the life</t>
        </is>
      </c>
      <c r="G9" s="33" t="inlineStr">
        <is>
          <t>TikTok, Reels</t>
        </is>
      </c>
      <c r="H9" s="33" t="n"/>
      <c r="I9" s="33" t="inlineStr">
        <is>
          <t>Idea</t>
        </is>
      </c>
      <c r="J9" s="33" t="n"/>
    </row>
    <row r="10" ht="28" customHeight="1">
      <c r="B10" s="32">
        <f>RamadanStart-3</f>
        <v/>
      </c>
      <c r="C10" s="28" t="inlineStr">
        <is>
          <t>3 days to go</t>
        </is>
      </c>
      <c r="D10" s="33" t="inlineStr">
        <is>
          <t>Pre-Ramadan</t>
        </is>
      </c>
      <c r="E10" s="33" t="inlineStr">
        <is>
          <t>Five seconds of the campaign song or theme.</t>
        </is>
      </c>
      <c r="F10" s="33" t="inlineStr">
        <is>
          <t>Music teaser</t>
        </is>
      </c>
      <c r="G10" s="33" t="inlineStr">
        <is>
          <t>TikTok, Reels, Shorts</t>
        </is>
      </c>
      <c r="H10" s="33" t="n"/>
      <c r="I10" s="33" t="inlineStr">
        <is>
          <t>Idea</t>
        </is>
      </c>
      <c r="J10" s="33" t="n"/>
    </row>
    <row r="11" ht="28" customHeight="1">
      <c r="B11" s="32">
        <f>RamadanStart-2</f>
        <v/>
      </c>
      <c r="C11" s="28" t="inlineStr">
        <is>
          <t>2 days to go</t>
        </is>
      </c>
      <c r="D11" s="33" t="inlineStr">
        <is>
          <t>Pre-Ramadan</t>
        </is>
      </c>
      <c r="E11" s="33" t="inlineStr">
        <is>
          <t>Share your Ramadan hours, delivery times and offers.</t>
        </is>
      </c>
      <c r="F11" s="33" t="inlineStr">
        <is>
          <t>Static and Story</t>
        </is>
      </c>
      <c r="G11" s="33" t="inlineStr">
        <is>
          <t>All</t>
        </is>
      </c>
      <c r="H11" s="33" t="n"/>
      <c r="I11" s="33" t="inlineStr">
        <is>
          <t>Idea</t>
        </is>
      </c>
      <c r="J11" s="33" t="n"/>
    </row>
    <row r="12" ht="28" customHeight="1">
      <c r="B12" s="32">
        <f>RamadanStart-1</f>
        <v/>
      </c>
      <c r="C12" s="28" t="inlineStr">
        <is>
          <t>1 days to go</t>
        </is>
      </c>
      <c r="D12" s="33" t="inlineStr">
        <is>
          <t>Pre-Ramadan</t>
        </is>
      </c>
      <c r="E12" s="33" t="inlineStr">
        <is>
          <t>A short, warm Ramadan greeting.</t>
        </is>
      </c>
      <c r="F12" s="33" t="inlineStr">
        <is>
          <t>Greeting film</t>
        </is>
      </c>
      <c r="G12" s="33" t="inlineStr">
        <is>
          <t>All</t>
        </is>
      </c>
      <c r="H12" s="33" t="n"/>
      <c r="I12" s="33" t="inlineStr">
        <is>
          <t>Idea</t>
        </is>
      </c>
      <c r="J12" s="33" t="n"/>
    </row>
    <row r="13" ht="28" customHeight="1">
      <c r="B13" s="34">
        <f>RamadanStart+0</f>
        <v/>
      </c>
      <c r="C13" s="23" t="inlineStr">
        <is>
          <t>Day 1</t>
        </is>
      </c>
      <c r="D13" s="22" t="inlineStr">
        <is>
          <t>First ten days</t>
        </is>
      </c>
      <c r="E13" s="22" t="inlineStr">
        <is>
          <t>Hero film premieres around iftar.</t>
        </is>
      </c>
      <c r="F13" s="22" t="inlineStr">
        <is>
          <t>Hero film</t>
        </is>
      </c>
      <c r="G13" s="22" t="inlineStr">
        <is>
          <t>All, plus paid</t>
        </is>
      </c>
      <c r="H13" s="22" t="n"/>
      <c r="I13" s="22" t="inlineStr">
        <is>
          <t>Idea</t>
        </is>
      </c>
      <c r="J13" s="22" t="n"/>
    </row>
    <row r="14" ht="28" customHeight="1">
      <c r="B14" s="34">
        <f>RamadanStart+1</f>
        <v/>
      </c>
      <c r="C14" s="23" t="inlineStr">
        <is>
          <t>Day 2</t>
        </is>
      </c>
      <c r="D14" s="22" t="inlineStr">
        <is>
          <t>First ten days</t>
        </is>
      </c>
      <c r="E14" s="22" t="inlineStr">
        <is>
          <t>Cutdowns of the hero film.</t>
        </is>
      </c>
      <c r="F14" s="22" t="inlineStr">
        <is>
          <t>6 and 15 second cutdowns</t>
        </is>
      </c>
      <c r="G14" s="22" t="inlineStr">
        <is>
          <t>Stories, Shorts, Snapchat</t>
        </is>
      </c>
      <c r="H14" s="22" t="n"/>
      <c r="I14" s="22" t="inlineStr">
        <is>
          <t>Idea</t>
        </is>
      </c>
      <c r="J14" s="22" t="n"/>
    </row>
    <row r="15" ht="28" customHeight="1">
      <c r="B15" s="34">
        <f>RamadanStart+2</f>
        <v/>
      </c>
      <c r="C15" s="23" t="inlineStr">
        <is>
          <t>Day 3</t>
        </is>
      </c>
      <c r="D15" s="22" t="inlineStr">
        <is>
          <t>First ten days</t>
        </is>
      </c>
      <c r="E15" s="22" t="inlineStr">
        <is>
          <t>Episode 1 of your series or micro-drama.</t>
        </is>
      </c>
      <c r="F15" s="22" t="inlineStr">
        <is>
          <t>Micro-drama</t>
        </is>
      </c>
      <c r="G15" s="22" t="inlineStr">
        <is>
          <t>TikTok, Reels</t>
        </is>
      </c>
      <c r="H15" s="22" t="n"/>
      <c r="I15" s="22" t="inlineStr">
        <is>
          <t>Idea</t>
        </is>
      </c>
      <c r="J15" s="22" t="n"/>
    </row>
    <row r="16" ht="28" customHeight="1">
      <c r="B16" s="34">
        <f>RamadanStart+3</f>
        <v/>
      </c>
      <c r="C16" s="23" t="inlineStr">
        <is>
          <t>Day 4</t>
        </is>
      </c>
      <c r="D16" s="22" t="inlineStr">
        <is>
          <t>First ten days</t>
        </is>
      </c>
      <c r="E16" s="22" t="inlineStr">
        <is>
          <t>Food or table content that features the product.</t>
        </is>
      </c>
      <c r="F16" s="22" t="inlineStr">
        <is>
          <t>Food content</t>
        </is>
      </c>
      <c r="G16" s="22" t="inlineStr">
        <is>
          <t>Reels, TikTok</t>
        </is>
      </c>
      <c r="H16" s="22" t="n"/>
      <c r="I16" s="22" t="inlineStr">
        <is>
          <t>Idea</t>
        </is>
      </c>
      <c r="J16" s="22" t="n"/>
    </row>
    <row r="17" ht="28" customHeight="1">
      <c r="B17" s="34">
        <f>RamadanStart+4</f>
        <v/>
      </c>
      <c r="C17" s="23" t="inlineStr">
        <is>
          <t>Day 5</t>
        </is>
      </c>
      <c r="D17" s="22" t="inlineStr">
        <is>
          <t>First ten days</t>
        </is>
      </c>
      <c r="E17" s="22" t="inlineStr">
        <is>
          <t>A customer or community voice.</t>
        </is>
      </c>
      <c r="F17" s="22" t="inlineStr">
        <is>
          <t>Customer story</t>
        </is>
      </c>
      <c r="G17" s="22" t="inlineStr">
        <is>
          <t>Reels, TikTok</t>
        </is>
      </c>
      <c r="H17" s="22" t="n"/>
      <c r="I17" s="22" t="inlineStr">
        <is>
          <t>Idea</t>
        </is>
      </c>
      <c r="J17" s="22" t="n"/>
    </row>
    <row r="18" ht="28" customHeight="1">
      <c r="B18" s="34">
        <f>RamadanStart+5</f>
        <v/>
      </c>
      <c r="C18" s="23" t="inlineStr">
        <is>
          <t>Day 6</t>
        </is>
      </c>
      <c r="D18" s="22" t="inlineStr">
        <is>
          <t>First ten days</t>
        </is>
      </c>
      <c r="E18" s="22" t="inlineStr">
        <is>
          <t>Episode 2.</t>
        </is>
      </c>
      <c r="F18" s="22" t="inlineStr">
        <is>
          <t>Micro-drama</t>
        </is>
      </c>
      <c r="G18" s="22" t="inlineStr">
        <is>
          <t>TikTok, Reels</t>
        </is>
      </c>
      <c r="H18" s="22" t="n"/>
      <c r="I18" s="22" t="inlineStr">
        <is>
          <t>Idea</t>
        </is>
      </c>
      <c r="J18" s="22" t="n"/>
    </row>
    <row r="19" ht="28" customHeight="1">
      <c r="B19" s="34">
        <f>RamadanStart+6</f>
        <v/>
      </c>
      <c r="C19" s="23" t="inlineStr">
        <is>
          <t>Day 7</t>
        </is>
      </c>
      <c r="D19" s="22" t="inlineStr">
        <is>
          <t>First ten days</t>
        </is>
      </c>
      <c r="E19" s="22" t="inlineStr">
        <is>
          <t>Behind the scenes of the hero film.</t>
        </is>
      </c>
      <c r="F19" s="22" t="inlineStr">
        <is>
          <t>Behind the scenes</t>
        </is>
      </c>
      <c r="G19" s="22" t="inlineStr">
        <is>
          <t>Stories, YouTube</t>
        </is>
      </c>
      <c r="H19" s="22" t="n"/>
      <c r="I19" s="22" t="inlineStr">
        <is>
          <t>Idea</t>
        </is>
      </c>
      <c r="J19" s="22" t="n"/>
    </row>
    <row r="20" ht="28" customHeight="1">
      <c r="B20" s="34">
        <f>RamadanStart+7</f>
        <v/>
      </c>
      <c r="C20" s="23" t="inlineStr">
        <is>
          <t>Day 8</t>
        </is>
      </c>
      <c r="D20" s="22" t="inlineStr">
        <is>
          <t>First ten days</t>
        </is>
      </c>
      <c r="E20" s="22" t="inlineStr">
        <is>
          <t>Family and nostalgia post.</t>
        </is>
      </c>
      <c r="F20" s="22" t="inlineStr">
        <is>
          <t>Nostalgia scene</t>
        </is>
      </c>
      <c r="G20" s="22" t="inlineStr">
        <is>
          <t>Reels, TikTok</t>
        </is>
      </c>
      <c r="H20" s="22" t="n"/>
      <c r="I20" s="22" t="inlineStr">
        <is>
          <t>Idea</t>
        </is>
      </c>
      <c r="J20" s="22" t="n"/>
    </row>
    <row r="21" ht="28" customHeight="1">
      <c r="B21" s="34">
        <f>RamadanStart+8</f>
        <v/>
      </c>
      <c r="C21" s="23" t="inlineStr">
        <is>
          <t>Day 9</t>
        </is>
      </c>
      <c r="D21" s="22" t="inlineStr">
        <is>
          <t>First ten days</t>
        </is>
      </c>
      <c r="E21" s="22" t="inlineStr">
        <is>
          <t>Episode 3.</t>
        </is>
      </c>
      <c r="F21" s="22" t="inlineStr">
        <is>
          <t>Micro-drama</t>
        </is>
      </c>
      <c r="G21" s="22" t="inlineStr">
        <is>
          <t>TikTok, Reels</t>
        </is>
      </c>
      <c r="H21" s="22" t="n"/>
      <c r="I21" s="22" t="inlineStr">
        <is>
          <t>Idea</t>
        </is>
      </c>
      <c r="J21" s="22" t="n"/>
    </row>
    <row r="22" ht="28" customHeight="1">
      <c r="B22" s="34">
        <f>RamadanStart+9</f>
        <v/>
      </c>
      <c r="C22" s="23" t="inlineStr">
        <is>
          <t>Day 10</t>
        </is>
      </c>
      <c r="D22" s="22" t="inlineStr">
        <is>
          <t>First ten days</t>
        </is>
      </c>
      <c r="E22" s="22" t="inlineStr">
        <is>
          <t>Thank people for the first ten days. Reply to the best comments.</t>
        </is>
      </c>
      <c r="F22" s="22" t="inlineStr">
        <is>
          <t>Reply video</t>
        </is>
      </c>
      <c r="G22" s="22" t="inlineStr">
        <is>
          <t>TikTok, Reels</t>
        </is>
      </c>
      <c r="H22" s="22" t="n"/>
      <c r="I22" s="22" t="inlineStr">
        <is>
          <t>Idea</t>
        </is>
      </c>
      <c r="J22" s="22" t="n"/>
    </row>
    <row r="23" ht="28" customHeight="1">
      <c r="B23" s="34">
        <f>RamadanStart+10</f>
        <v/>
      </c>
      <c r="C23" s="23" t="inlineStr">
        <is>
          <t>Day 11</t>
        </is>
      </c>
      <c r="D23" s="22" t="inlineStr">
        <is>
          <t>Middle ten days</t>
        </is>
      </c>
      <c r="E23" s="22" t="inlineStr">
        <is>
          <t>Giving campaign starts. Say what you are doing and how people can join.</t>
        </is>
      </c>
      <c r="F23" s="22" t="inlineStr">
        <is>
          <t>Giving film</t>
        </is>
      </c>
      <c r="G23" s="22" t="inlineStr">
        <is>
          <t>All, plus paid</t>
        </is>
      </c>
      <c r="H23" s="22" t="n"/>
      <c r="I23" s="22" t="inlineStr">
        <is>
          <t>Idea</t>
        </is>
      </c>
      <c r="J23" s="22" t="n"/>
    </row>
    <row r="24" ht="28" customHeight="1">
      <c r="B24" s="34">
        <f>RamadanStart+11</f>
        <v/>
      </c>
      <c r="C24" s="23" t="inlineStr">
        <is>
          <t>Day 12</t>
        </is>
      </c>
      <c r="D24" s="22" t="inlineStr">
        <is>
          <t>Middle ten days</t>
        </is>
      </c>
      <c r="E24" s="22" t="inlineStr">
        <is>
          <t>Episode 4.</t>
        </is>
      </c>
      <c r="F24" s="22" t="inlineStr">
        <is>
          <t>Micro-drama</t>
        </is>
      </c>
      <c r="G24" s="22" t="inlineStr">
        <is>
          <t>TikTok, Reels</t>
        </is>
      </c>
      <c r="H24" s="22" t="n"/>
      <c r="I24" s="22" t="inlineStr">
        <is>
          <t>Idea</t>
        </is>
      </c>
      <c r="J24" s="22" t="n"/>
    </row>
    <row r="25" ht="28" customHeight="1">
      <c r="B25" s="34">
        <f>RamadanStart+12</f>
        <v/>
      </c>
      <c r="C25" s="23" t="inlineStr">
        <is>
          <t>Day 13</t>
        </is>
      </c>
      <c r="D25" s="22" t="inlineStr">
        <is>
          <t>Middle ten days</t>
        </is>
      </c>
      <c r="E25" s="22" t="inlineStr">
        <is>
          <t>A recipe or how-to that uses the product.</t>
        </is>
      </c>
      <c r="F25" s="22" t="inlineStr">
        <is>
          <t>Tutorial</t>
        </is>
      </c>
      <c r="G25" s="22" t="inlineStr">
        <is>
          <t>Reels, Shorts</t>
        </is>
      </c>
      <c r="H25" s="22" t="n"/>
      <c r="I25" s="22" t="inlineStr">
        <is>
          <t>Idea</t>
        </is>
      </c>
      <c r="J25" s="22" t="n"/>
    </row>
    <row r="26" ht="28" customHeight="1">
      <c r="B26" s="34">
        <f>RamadanStart+13</f>
        <v/>
      </c>
      <c r="C26" s="23" t="inlineStr">
        <is>
          <t>Day 14</t>
        </is>
      </c>
      <c r="D26" s="22" t="inlineStr">
        <is>
          <t>Middle ten days</t>
        </is>
      </c>
      <c r="E26" s="22" t="inlineStr">
        <is>
          <t>Reply to questions from week one.</t>
        </is>
      </c>
      <c r="F26" s="22" t="inlineStr">
        <is>
          <t>Reply video</t>
        </is>
      </c>
      <c r="G26" s="22" t="inlineStr">
        <is>
          <t>TikTok</t>
        </is>
      </c>
      <c r="H26" s="22" t="n"/>
      <c r="I26" s="22" t="inlineStr">
        <is>
          <t>Idea</t>
        </is>
      </c>
      <c r="J26" s="22" t="n"/>
    </row>
    <row r="27" ht="28" customHeight="1">
      <c r="B27" s="34">
        <f>RamadanStart+14</f>
        <v/>
      </c>
      <c r="C27" s="23" t="inlineStr">
        <is>
          <t>Day 15</t>
        </is>
      </c>
      <c r="D27" s="22" t="inlineStr">
        <is>
          <t>Middle ten days</t>
        </is>
      </c>
      <c r="E27" s="22" t="inlineStr">
        <is>
          <t>Mid-month reminder of your offer or service.</t>
        </is>
      </c>
      <c r="F27" s="22" t="inlineStr">
        <is>
          <t>Static and Story</t>
        </is>
      </c>
      <c r="G27" s="22" t="inlineStr">
        <is>
          <t>Stories, Snapchat</t>
        </is>
      </c>
      <c r="H27" s="22" t="n"/>
      <c r="I27" s="22" t="inlineStr">
        <is>
          <t>Idea</t>
        </is>
      </c>
      <c r="J27" s="22" t="n"/>
    </row>
    <row r="28" ht="28" customHeight="1">
      <c r="B28" s="34">
        <f>RamadanStart+15</f>
        <v/>
      </c>
      <c r="C28" s="23" t="inlineStr">
        <is>
          <t>Day 16</t>
        </is>
      </c>
      <c r="D28" s="22" t="inlineStr">
        <is>
          <t>Middle ten days</t>
        </is>
      </c>
      <c r="E28" s="22" t="inlineStr">
        <is>
          <t>Episode 5.</t>
        </is>
      </c>
      <c r="F28" s="22" t="inlineStr">
        <is>
          <t>Micro-drama</t>
        </is>
      </c>
      <c r="G28" s="22" t="inlineStr">
        <is>
          <t>TikTok, Reels</t>
        </is>
      </c>
      <c r="H28" s="22" t="n"/>
      <c r="I28" s="22" t="inlineStr">
        <is>
          <t>Idea</t>
        </is>
      </c>
      <c r="J28" s="22" t="n"/>
    </row>
    <row r="29" ht="28" customHeight="1">
      <c r="B29" s="34">
        <f>RamadanStart+16</f>
        <v/>
      </c>
      <c r="C29" s="23" t="inlineStr">
        <is>
          <t>Day 17</t>
        </is>
      </c>
      <c r="D29" s="22" t="inlineStr">
        <is>
          <t>Middle ten days</t>
        </is>
      </c>
      <c r="E29" s="22" t="inlineStr">
        <is>
          <t>A team or founder story.</t>
        </is>
      </c>
      <c r="F29" s="22" t="inlineStr">
        <is>
          <t>Founder to camera</t>
        </is>
      </c>
      <c r="G29" s="22" t="inlineStr">
        <is>
          <t>Reels, TikTok</t>
        </is>
      </c>
      <c r="H29" s="22" t="n"/>
      <c r="I29" s="22" t="inlineStr">
        <is>
          <t>Idea</t>
        </is>
      </c>
      <c r="J29" s="22" t="n"/>
    </row>
    <row r="30" ht="28" customHeight="1">
      <c r="B30" s="34">
        <f>RamadanStart+17</f>
        <v/>
      </c>
      <c r="C30" s="23" t="inlineStr">
        <is>
          <t>Day 18</t>
        </is>
      </c>
      <c r="D30" s="22" t="inlineStr">
        <is>
          <t>Middle ten days</t>
        </is>
      </c>
      <c r="E30" s="22" t="inlineStr">
        <is>
          <t>Giving update with real progress (only real numbers).</t>
        </is>
      </c>
      <c r="F30" s="22" t="inlineStr">
        <is>
          <t>Update film</t>
        </is>
      </c>
      <c r="G30" s="22" t="inlineStr">
        <is>
          <t>All</t>
        </is>
      </c>
      <c r="H30" s="22" t="n"/>
      <c r="I30" s="22" t="inlineStr">
        <is>
          <t>Idea</t>
        </is>
      </c>
      <c r="J30" s="22" t="n"/>
    </row>
    <row r="31" ht="28" customHeight="1">
      <c r="B31" s="34">
        <f>RamadanStart+18</f>
        <v/>
      </c>
      <c r="C31" s="23" t="inlineStr">
        <is>
          <t>Day 19</t>
        </is>
      </c>
      <c r="D31" s="22" t="inlineStr">
        <is>
          <t>Middle ten days</t>
        </is>
      </c>
      <c r="E31" s="22" t="inlineStr">
        <is>
          <t>Episode 6.</t>
        </is>
      </c>
      <c r="F31" s="22" t="inlineStr">
        <is>
          <t>Micro-drama</t>
        </is>
      </c>
      <c r="G31" s="22" t="inlineStr">
        <is>
          <t>TikTok, Reels</t>
        </is>
      </c>
      <c r="H31" s="22" t="n"/>
      <c r="I31" s="22" t="inlineStr">
        <is>
          <t>Idea</t>
        </is>
      </c>
      <c r="J31" s="22" t="n"/>
    </row>
    <row r="32" ht="28" customHeight="1">
      <c r="B32" s="34">
        <f>RamadanStart+19</f>
        <v/>
      </c>
      <c r="C32" s="23" t="inlineStr">
        <is>
          <t>Day 20</t>
        </is>
      </c>
      <c r="D32" s="22" t="inlineStr">
        <is>
          <t>Middle ten days</t>
        </is>
      </c>
      <c r="E32" s="22" t="inlineStr">
        <is>
          <t>Prepare people for the last ten nights.</t>
        </is>
      </c>
      <c r="F32" s="22" t="inlineStr">
        <is>
          <t>Static and Story</t>
        </is>
      </c>
      <c r="G32" s="22" t="inlineStr">
        <is>
          <t>Stories</t>
        </is>
      </c>
      <c r="H32" s="22" t="n"/>
      <c r="I32" s="22" t="inlineStr">
        <is>
          <t>Idea</t>
        </is>
      </c>
      <c r="J32" s="22" t="n"/>
    </row>
    <row r="33" ht="28" customHeight="1">
      <c r="B33" s="34">
        <f>RamadanStart+20</f>
        <v/>
      </c>
      <c r="C33" s="23" t="inlineStr">
        <is>
          <t>Day 21</t>
        </is>
      </c>
      <c r="D33" s="22" t="inlineStr">
        <is>
          <t>Last ten nights</t>
        </is>
      </c>
      <c r="E33" s="22" t="inlineStr">
        <is>
          <t>Calmer tone. Reflection and late-night content.</t>
        </is>
      </c>
      <c r="F33" s="22" t="inlineStr">
        <is>
          <t>Music-led film</t>
        </is>
      </c>
      <c r="G33" s="22" t="inlineStr">
        <is>
          <t>Reels, TikTok</t>
        </is>
      </c>
      <c r="H33" s="22" t="n"/>
      <c r="I33" s="22" t="inlineStr">
        <is>
          <t>Idea</t>
        </is>
      </c>
      <c r="J33" s="22" t="n"/>
    </row>
    <row r="34" ht="28" customHeight="1">
      <c r="B34" s="34">
        <f>RamadanStart+21</f>
        <v/>
      </c>
      <c r="C34" s="23" t="inlineStr">
        <is>
          <t>Day 22</t>
        </is>
      </c>
      <c r="D34" s="22" t="inlineStr">
        <is>
          <t>Last ten nights</t>
        </is>
      </c>
      <c r="E34" s="22" t="inlineStr">
        <is>
          <t>Episode 7.</t>
        </is>
      </c>
      <c r="F34" s="22" t="inlineStr">
        <is>
          <t>Micro-drama</t>
        </is>
      </c>
      <c r="G34" s="22" t="inlineStr">
        <is>
          <t>TikTok, Reels</t>
        </is>
      </c>
      <c r="H34" s="22" t="n"/>
      <c r="I34" s="22" t="inlineStr">
        <is>
          <t>Idea</t>
        </is>
      </c>
      <c r="J34" s="22" t="n"/>
    </row>
    <row r="35" ht="28" customHeight="1">
      <c r="B35" s="34">
        <f>RamadanStart+22</f>
        <v/>
      </c>
      <c r="C35" s="23" t="inlineStr">
        <is>
          <t>Day 23</t>
        </is>
      </c>
      <c r="D35" s="22" t="inlineStr">
        <is>
          <t>Last ten nights</t>
        </is>
      </c>
      <c r="E35" s="22" t="inlineStr">
        <is>
          <t>Eid gift guide.</t>
        </is>
      </c>
      <c r="F35" s="22" t="inlineStr">
        <is>
          <t>List video</t>
        </is>
      </c>
      <c r="G35" s="22" t="inlineStr">
        <is>
          <t>Reels, TikTok, Snapchat</t>
        </is>
      </c>
      <c r="H35" s="22" t="n"/>
      <c r="I35" s="22" t="inlineStr">
        <is>
          <t>Idea</t>
        </is>
      </c>
      <c r="J35" s="22" t="n"/>
    </row>
    <row r="36" ht="28" customHeight="1">
      <c r="B36" s="34">
        <f>RamadanStart+23</f>
        <v/>
      </c>
      <c r="C36" s="23" t="inlineStr">
        <is>
          <t>Day 24</t>
        </is>
      </c>
      <c r="D36" s="22" t="inlineStr">
        <is>
          <t>Last ten nights</t>
        </is>
      </c>
      <c r="E36" s="22" t="inlineStr">
        <is>
          <t>Late-night content for after taraweeh.</t>
        </is>
      </c>
      <c r="F36" s="22" t="inlineStr">
        <is>
          <t>Series or entertainment</t>
        </is>
      </c>
      <c r="G36" s="22" t="inlineStr">
        <is>
          <t>TikTok, YouTube</t>
        </is>
      </c>
      <c r="H36" s="22" t="n"/>
      <c r="I36" s="22" t="inlineStr">
        <is>
          <t>Idea</t>
        </is>
      </c>
      <c r="J36" s="22" t="n"/>
    </row>
    <row r="37" ht="28" customHeight="1">
      <c r="B37" s="34">
        <f>RamadanStart+24</f>
        <v/>
      </c>
      <c r="C37" s="23" t="inlineStr">
        <is>
          <t>Day 25</t>
        </is>
      </c>
      <c r="D37" s="22" t="inlineStr">
        <is>
          <t>Last ten nights</t>
        </is>
      </c>
      <c r="E37" s="22" t="inlineStr">
        <is>
          <t>Episode 8.</t>
        </is>
      </c>
      <c r="F37" s="22" t="inlineStr">
        <is>
          <t>Micro-drama</t>
        </is>
      </c>
      <c r="G37" s="22" t="inlineStr">
        <is>
          <t>TikTok, Reels</t>
        </is>
      </c>
      <c r="H37" s="22" t="n"/>
      <c r="I37" s="22" t="inlineStr">
        <is>
          <t>Idea</t>
        </is>
      </c>
      <c r="J37" s="22" t="n"/>
    </row>
    <row r="38" ht="28" customHeight="1">
      <c r="B38" s="34">
        <f>RamadanStart+25</f>
        <v/>
      </c>
      <c r="C38" s="23" t="inlineStr">
        <is>
          <t>Day 26</t>
        </is>
      </c>
      <c r="D38" s="22" t="inlineStr">
        <is>
          <t>Last ten nights</t>
        </is>
      </c>
      <c r="E38" s="22" t="inlineStr">
        <is>
          <t>Eid shopping reminder with last order dates.</t>
        </is>
      </c>
      <c r="F38" s="22" t="inlineStr">
        <is>
          <t>Static and Story</t>
        </is>
      </c>
      <c r="G38" s="22" t="inlineStr">
        <is>
          <t>Stories, Snapchat</t>
        </is>
      </c>
      <c r="H38" s="22" t="n"/>
      <c r="I38" s="22" t="inlineStr">
        <is>
          <t>Idea</t>
        </is>
      </c>
      <c r="J38" s="22" t="n"/>
    </row>
    <row r="39" ht="28" customHeight="1">
      <c r="B39" s="34">
        <f>RamadanStart+26</f>
        <v/>
      </c>
      <c r="C39" s="23" t="inlineStr">
        <is>
          <t>Day 27</t>
        </is>
      </c>
      <c r="D39" s="22" t="inlineStr">
        <is>
          <t>Last ten nights</t>
        </is>
      </c>
      <c r="E39" s="22" t="inlineStr">
        <is>
          <t>Night 27: keep posts quiet and sincere.</t>
        </is>
      </c>
      <c r="F39" s="22" t="inlineStr">
        <is>
          <t>Greeting film</t>
        </is>
      </c>
      <c r="G39" s="22" t="inlineStr">
        <is>
          <t>All</t>
        </is>
      </c>
      <c r="H39" s="22" t="n"/>
      <c r="I39" s="22" t="inlineStr">
        <is>
          <t>Idea</t>
        </is>
      </c>
      <c r="J39" s="22" t="n"/>
    </row>
    <row r="40" ht="28" customHeight="1">
      <c r="B40" s="34">
        <f>RamadanStart+27</f>
        <v/>
      </c>
      <c r="C40" s="23" t="inlineStr">
        <is>
          <t>Day 28</t>
        </is>
      </c>
      <c r="D40" s="22" t="inlineStr">
        <is>
          <t>Last ten nights</t>
        </is>
      </c>
      <c r="E40" s="22" t="inlineStr">
        <is>
          <t>Series finale.</t>
        </is>
      </c>
      <c r="F40" s="22" t="inlineStr">
        <is>
          <t>Micro-drama</t>
        </is>
      </c>
      <c r="G40" s="22" t="inlineStr">
        <is>
          <t>TikTok, Reels, YouTube</t>
        </is>
      </c>
      <c r="H40" s="22" t="n"/>
      <c r="I40" s="22" t="inlineStr">
        <is>
          <t>Idea</t>
        </is>
      </c>
      <c r="J40" s="22" t="n"/>
    </row>
    <row r="41" ht="28" customHeight="1">
      <c r="B41" s="34">
        <f>RamadanStart+28</f>
        <v/>
      </c>
      <c r="C41" s="23" t="inlineStr">
        <is>
          <t>Day 29</t>
        </is>
      </c>
      <c r="D41" s="22" t="inlineStr">
        <is>
          <t>Last ten nights</t>
        </is>
      </c>
      <c r="E41" s="22" t="inlineStr">
        <is>
          <t>Eid greeting ready to post the moment Eid is announced.</t>
        </is>
      </c>
      <c r="F41" s="22" t="inlineStr">
        <is>
          <t>Greeting film</t>
        </is>
      </c>
      <c r="G41" s="22" t="inlineStr">
        <is>
          <t>All</t>
        </is>
      </c>
      <c r="H41" s="22" t="n"/>
      <c r="I41" s="22" t="inlineStr">
        <is>
          <t>Idea</t>
        </is>
      </c>
      <c r="J41" s="22" t="n"/>
    </row>
    <row r="42" ht="28" customHeight="1">
      <c r="B42" s="34">
        <f>RamadanStart+29</f>
        <v/>
      </c>
      <c r="C42" s="23" t="inlineStr">
        <is>
          <t>Day 30</t>
        </is>
      </c>
      <c r="D42" s="22" t="inlineStr">
        <is>
          <t>Last ten nights</t>
        </is>
      </c>
      <c r="E42" s="22" t="inlineStr">
        <is>
          <t>Only if Ramadan runs 30 days. Hold the Eid post until the announcement.</t>
        </is>
      </c>
      <c r="F42" s="22" t="inlineStr">
        <is>
          <t>Hold</t>
        </is>
      </c>
      <c r="G42" s="22" t="inlineStr">
        <is>
          <t>All</t>
        </is>
      </c>
      <c r="H42" s="22" t="n"/>
      <c r="I42" s="22" t="inlineStr">
        <is>
          <t>Idea</t>
        </is>
      </c>
      <c r="J42" s="22" t="n"/>
    </row>
    <row r="43" ht="28" customHeight="1">
      <c r="B43" s="35">
        <f>EidDate+0</f>
        <v/>
      </c>
      <c r="C43" s="36" t="inlineStr">
        <is>
          <t>Eid day 1</t>
        </is>
      </c>
      <c r="D43" s="37" t="inlineStr">
        <is>
          <t>Eid</t>
        </is>
      </c>
      <c r="E43" s="37" t="inlineStr">
        <is>
          <t>Eid Mubarak film.</t>
        </is>
      </c>
      <c r="F43" s="37" t="inlineStr">
        <is>
          <t>Greeting film</t>
        </is>
      </c>
      <c r="G43" s="37" t="inlineStr">
        <is>
          <t>All, plus paid</t>
        </is>
      </c>
      <c r="H43" s="37" t="n"/>
      <c r="I43" s="37" t="inlineStr">
        <is>
          <t>Idea</t>
        </is>
      </c>
      <c r="J43" s="37" t="n"/>
    </row>
    <row r="44" ht="28" customHeight="1">
      <c r="B44" s="35">
        <f>EidDate+1</f>
        <v/>
      </c>
      <c r="C44" s="36" t="inlineStr">
        <is>
          <t>Eid day 2</t>
        </is>
      </c>
      <c r="D44" s="37" t="inlineStr">
        <is>
          <t>Eid</t>
        </is>
      </c>
      <c r="E44" s="37" t="inlineStr">
        <is>
          <t>Family visits, gifts and outfits.</t>
        </is>
      </c>
      <c r="F44" s="37" t="inlineStr">
        <is>
          <t>Reels and Stories</t>
        </is>
      </c>
      <c r="G44" s="37" t="inlineStr">
        <is>
          <t>Reels, TikTok, Snapchat</t>
        </is>
      </c>
      <c r="H44" s="37" t="n"/>
      <c r="I44" s="37" t="inlineStr">
        <is>
          <t>Idea</t>
        </is>
      </c>
      <c r="J44" s="37" t="n"/>
    </row>
    <row r="45" ht="28" customHeight="1">
      <c r="B45" s="35">
        <f>EidDate+2</f>
        <v/>
      </c>
      <c r="C45" s="36" t="inlineStr">
        <is>
          <t>Eid day 3</t>
        </is>
      </c>
      <c r="D45" s="37" t="inlineStr">
        <is>
          <t>Eid</t>
        </is>
      </c>
      <c r="E45" s="37" t="inlineStr">
        <is>
          <t>Thank-you post and campaign wrap.</t>
        </is>
      </c>
      <c r="F45" s="37" t="inlineStr">
        <is>
          <t>Recap film</t>
        </is>
      </c>
      <c r="G45" s="37" t="inlineStr">
        <is>
          <t>All</t>
        </is>
      </c>
      <c r="H45" s="37" t="n"/>
      <c r="I45" s="37" t="inlineStr">
        <is>
          <t>Idea</t>
        </is>
      </c>
      <c r="J45" s="37" t="n"/>
    </row>
    <row r="47">
      <c r="B47" s="31" t="inlineStr">
        <is>
          <t>Day 30 is crossed out when Start here is set to 29 days. Gray rows are the teaser week. Orange rows are Eid.</t>
        </is>
      </c>
    </row>
    <row r="49">
      <c r="B49" s="16" t="inlineStr">
        <is>
          <t>Made by iklipse. We plan and post Ramadan content for brands in the GCC and Egypt.</t>
        </is>
      </c>
    </row>
    <row r="50">
      <c r="B50" s="17" t="inlineStr">
        <is>
          <t>iklipseworld.com/services/social-media-marketing</t>
        </is>
      </c>
    </row>
  </sheetData>
  <conditionalFormatting sqref="B42:J42">
    <cfRule type="expression" priority="1" dxfId="3">
      <formula>RamadanDays=29</formula>
    </cfRule>
  </conditionalFormatting>
  <conditionalFormatting sqref="B6:J45">
    <cfRule type="expression" priority="2" dxfId="2">
      <formula>$I6="Posted"</formula>
    </cfRule>
  </conditionalFormatting>
  <dataValidations count="1">
    <dataValidation sqref="I6:I45" showDropDown="0" showInputMessage="0" showErrorMessage="0" allowBlank="1" errorTitle="Use the list" error="Pick one of the options in the list." type="list">
      <formula1>"Idea,Scripted,Shot,Edited,Approved,Scheduled,Posted,Dropped"</formula1>
    </dataValidation>
  </dataValidations>
  <hyperlinks>
    <hyperlink xmlns:r="http://schemas.openxmlformats.org/officeDocument/2006/relationships" ref="B50" r:id="rId1"/>
  </hyperlinks>
  <printOptions horizontalCentered="1"/>
  <pageMargins left="0.75" right="0.75" top="1" bottom="1" header="0.5" footer="0.5"/>
  <pageSetup orientation="landscape" fitToHeight="0" fitToWidth="1"/>
</worksheet>
</file>

<file path=xl/worksheets/sheet4.xml><?xml version="1.0" encoding="utf-8"?>
<worksheet xmlns="http://schemas.openxmlformats.org/spreadsheetml/2006/main">
  <sheetPr>
    <tabColor rgb="00141919"/>
    <outlinePr summaryBelow="1" summaryRight="1"/>
    <pageSetUpPr fitToPage="1"/>
  </sheetPr>
  <dimension ref="B2:G27"/>
  <sheetViews>
    <sheetView showGridLines="0" zoomScale="110" workbookViewId="0">
      <selection activeCell="A1" sqref="A1"/>
    </sheetView>
  </sheetViews>
  <sheetFormatPr baseColWidth="8" defaultRowHeight="15"/>
  <cols>
    <col width="3" customWidth="1" min="1" max="1"/>
    <col width="20" customWidth="1" min="2" max="2"/>
    <col width="30" customWidth="1" min="3" max="3"/>
    <col width="38" customWidth="1" min="4" max="4"/>
    <col width="40" customWidth="1" min="5" max="5"/>
    <col width="40" customWidth="1" min="6" max="6"/>
  </cols>
  <sheetData>
    <row r="2" ht="34" customHeight="1">
      <c r="B2" s="18" t="inlineStr">
        <is>
          <t>Post around the day as people live it in Ramadan.</t>
        </is>
      </c>
    </row>
    <row r="3" ht="20" customHeight="1">
      <c r="B3" s="19" t="inlineStr">
        <is>
          <t>These are planning windows. Exact times move with dawn and sunset, so check local prayer times for each city and date.</t>
        </is>
      </c>
    </row>
    <row r="5" ht="26" customHeight="1">
      <c r="B5" s="21" t="inlineStr">
        <is>
          <t>Window</t>
        </is>
      </c>
      <c r="C5" s="21" t="inlineStr">
        <is>
          <t>Roughly when</t>
        </is>
      </c>
      <c r="D5" s="21" t="inlineStr">
        <is>
          <t>What fits</t>
        </is>
      </c>
      <c r="E5" s="21" t="inlineStr">
        <is>
          <t>Ideas</t>
        </is>
      </c>
      <c r="F5" s="21" t="inlineStr">
        <is>
          <t>Plan ahead</t>
        </is>
      </c>
    </row>
    <row r="6" ht="46" customHeight="1">
      <c r="B6" s="38" t="inlineStr">
        <is>
          <t>Suhoor</t>
        </is>
      </c>
      <c r="C6" s="22" t="inlineStr">
        <is>
          <t>The hours before dawn (Fajr), when people eat before the fast.</t>
        </is>
      </c>
      <c r="D6" s="22" t="inlineStr">
        <is>
          <t>Calm, short and warm. Food and family at the table.</t>
        </is>
      </c>
      <c r="E6" s="22" t="inlineStr">
        <is>
          <t>Suhoor recipes, quiet greetings, late-night offers.</t>
        </is>
      </c>
      <c r="F6" s="22" t="inlineStr">
        <is>
          <t>Schedule posts in advance so nobody on your team has to be awake at 3am.</t>
        </is>
      </c>
    </row>
    <row r="7" ht="46" customHeight="1">
      <c r="B7" s="38" t="inlineStr">
        <is>
          <t>Daytime</t>
        </is>
      </c>
      <c r="C7" s="22" t="inlineStr">
        <is>
          <t>The fasting hours, from dawn to sunset.</t>
        </is>
      </c>
      <c r="D7" s="22" t="inlineStr">
        <is>
          <t>Useful and light. Tips, how-tos, behind the scenes.</t>
        </is>
      </c>
      <c r="E7" s="22" t="inlineStr">
        <is>
          <t>Product tips, giving updates, short replies to comments.</t>
        </is>
      </c>
      <c r="F7" s="22" t="inlineStr">
        <is>
          <t>Think about how food close-ups land while people are fasting.</t>
        </is>
      </c>
    </row>
    <row r="8" ht="46" customHeight="1">
      <c r="B8" s="38" t="inlineStr">
        <is>
          <t>Iftar</t>
        </is>
      </c>
      <c r="C8" s="22" t="inlineStr">
        <is>
          <t>Sunset (Maghrib) and the meal that breaks the fast.</t>
        </is>
      </c>
      <c r="D8" s="22" t="inlineStr">
        <is>
          <t>The big moment for hero films and greetings.</t>
        </is>
      </c>
      <c r="E8" s="22" t="inlineStr">
        <is>
          <t>Hero film premiere, iftar greeting, giving moments.</t>
        </is>
      </c>
      <c r="F8" s="22" t="inlineStr">
        <is>
          <t>Set each market's post to its own local sunset time.</t>
        </is>
      </c>
    </row>
    <row r="9" ht="46" customHeight="1">
      <c r="B9" s="38" t="inlineStr">
        <is>
          <t>After taraweeh</t>
        </is>
      </c>
      <c r="C9" s="22" t="inlineStr">
        <is>
          <t>After the evening prayers.</t>
        </is>
      </c>
      <c r="D9" s="22" t="inlineStr">
        <is>
          <t>Longer watching: series episodes and entertainment.</t>
        </is>
      </c>
      <c r="E9" s="22" t="inlineStr">
        <is>
          <t>Micro-drama episodes, music-led films, behind the scenes.</t>
        </is>
      </c>
      <c r="F9" s="22" t="inlineStr">
        <is>
          <t>Release series episodes at the same time every night.</t>
        </is>
      </c>
    </row>
    <row r="10" ht="46" customHeight="1">
      <c r="B10" s="38" t="inlineStr">
        <is>
          <t>Late night</t>
        </is>
      </c>
      <c r="C10" s="22" t="inlineStr">
        <is>
          <t>Between taraweeh and suhoor.</t>
        </is>
      </c>
      <c r="D10" s="22" t="inlineStr">
        <is>
          <t>Social, playful and shopping-minded.</t>
        </is>
      </c>
      <c r="E10" s="22" t="inlineStr">
        <is>
          <t>Eid gift guides, countdowns, community replies.</t>
        </is>
      </c>
      <c r="F10" s="22" t="inlineStr">
        <is>
          <t>Keep someone on community replies and DMs in this window.</t>
        </is>
      </c>
    </row>
    <row r="13">
      <c r="B13" s="3" t="inlineStr">
        <is>
          <t>Your week, window by window.</t>
        </is>
      </c>
    </row>
    <row r="14">
      <c r="B14" s="31" t="inlineStr">
        <is>
          <t>Write the post you plan for each slot. Copy this block for every week of the campaign.</t>
        </is>
      </c>
    </row>
    <row r="15" ht="26" customHeight="1">
      <c r="B15" s="21" t="inlineStr">
        <is>
          <t>Day</t>
        </is>
      </c>
      <c r="C15" s="21" t="inlineStr">
        <is>
          <t>Suhoor</t>
        </is>
      </c>
      <c r="D15" s="21" t="inlineStr">
        <is>
          <t>Daytime</t>
        </is>
      </c>
      <c r="E15" s="21" t="inlineStr">
        <is>
          <t>Iftar</t>
        </is>
      </c>
      <c r="F15" s="21" t="inlineStr">
        <is>
          <t>After taraweeh</t>
        </is>
      </c>
      <c r="G15" s="21" t="inlineStr">
        <is>
          <t>Late night</t>
        </is>
      </c>
    </row>
    <row r="16" ht="34" customHeight="1">
      <c r="B16" s="39" t="inlineStr">
        <is>
          <t>Saturday</t>
        </is>
      </c>
      <c r="C16" s="40" t="n"/>
      <c r="D16" s="40" t="n"/>
      <c r="E16" s="41" t="inlineStr">
        <is>
          <t>Example: hero film cutdown</t>
        </is>
      </c>
      <c r="F16" s="40" t="n"/>
      <c r="G16" s="40" t="n"/>
    </row>
    <row r="17" ht="34" customHeight="1">
      <c r="B17" s="39" t="inlineStr">
        <is>
          <t>Sunday</t>
        </is>
      </c>
      <c r="C17" s="40" t="n"/>
      <c r="D17" s="40" t="n"/>
      <c r="E17" s="40" t="n"/>
      <c r="F17" s="40" t="n"/>
      <c r="G17" s="40" t="n"/>
    </row>
    <row r="18" ht="34" customHeight="1">
      <c r="B18" s="39" t="inlineStr">
        <is>
          <t>Monday</t>
        </is>
      </c>
      <c r="C18" s="40" t="n"/>
      <c r="D18" s="40" t="n"/>
      <c r="E18" s="40" t="n"/>
      <c r="F18" s="40" t="n"/>
      <c r="G18" s="40" t="n"/>
    </row>
    <row r="19" ht="34" customHeight="1">
      <c r="B19" s="39" t="inlineStr">
        <is>
          <t>Tuesday</t>
        </is>
      </c>
      <c r="C19" s="40" t="n"/>
      <c r="D19" s="40" t="n"/>
      <c r="E19" s="40" t="n"/>
      <c r="F19" s="40" t="n"/>
      <c r="G19" s="40" t="n"/>
    </row>
    <row r="20" ht="34" customHeight="1">
      <c r="B20" s="39" t="inlineStr">
        <is>
          <t>Wednesday</t>
        </is>
      </c>
      <c r="C20" s="40" t="n"/>
      <c r="D20" s="40" t="n"/>
      <c r="E20" s="40" t="n"/>
      <c r="F20" s="40" t="n"/>
      <c r="G20" s="40" t="n"/>
    </row>
    <row r="21" ht="34" customHeight="1">
      <c r="B21" s="39" t="inlineStr">
        <is>
          <t>Thursday</t>
        </is>
      </c>
      <c r="C21" s="40" t="n"/>
      <c r="D21" s="40" t="n"/>
      <c r="E21" s="40" t="n"/>
      <c r="F21" s="40" t="n"/>
      <c r="G21" s="40" t="n"/>
    </row>
    <row r="22" ht="34" customHeight="1">
      <c r="B22" s="39" t="inlineStr">
        <is>
          <t>Friday</t>
        </is>
      </c>
      <c r="C22" s="40" t="n"/>
      <c r="D22" s="40" t="n"/>
      <c r="E22" s="40" t="n"/>
      <c r="F22" s="40" t="n"/>
      <c r="G22" s="40" t="n"/>
    </row>
    <row r="24">
      <c r="B24" s="31" t="inlineStr">
        <is>
          <t>Markets sit in different time zones, so schedule each market on its own clock.</t>
        </is>
      </c>
    </row>
    <row r="26">
      <c r="B26" s="16" t="inlineStr">
        <is>
          <t>Made by iklipse. We plan and post Ramadan content for brands in the GCC and Egypt.</t>
        </is>
      </c>
    </row>
    <row r="27">
      <c r="B27" s="17" t="inlineStr">
        <is>
          <t>iklipseworld.com/services/social-media-marketing</t>
        </is>
      </c>
    </row>
  </sheetData>
  <hyperlinks>
    <hyperlink xmlns:r="http://schemas.openxmlformats.org/officeDocument/2006/relationships" ref="B27" r:id="rId1"/>
  </hyperlinks>
  <printOptions horizontalCentered="1"/>
  <pageMargins left="0.75" right="0.75" top="1" bottom="1" header="0.5" footer="0.5"/>
  <pageSetup orientation="landscape" fitToHeight="0" fitToWidth="1"/>
</worksheet>
</file>

<file path=xl/worksheets/sheet5.xml><?xml version="1.0" encoding="utf-8"?>
<worksheet xmlns="http://schemas.openxmlformats.org/spreadsheetml/2006/main">
  <sheetPr>
    <tabColor rgb="00F95338"/>
    <outlinePr summaryBelow="1" summaryRight="1"/>
    <pageSetUpPr fitToPage="1"/>
  </sheetPr>
  <dimension ref="B2:F15"/>
  <sheetViews>
    <sheetView showGridLines="0" zoomScale="110" workbookViewId="0">
      <selection activeCell="A1" sqref="A1"/>
    </sheetView>
  </sheetViews>
  <sheetFormatPr baseColWidth="8" defaultRowHeight="15"/>
  <cols>
    <col width="3" customWidth="1" min="1" max="1"/>
    <col width="26" customWidth="1" min="2" max="2"/>
    <col width="38" customWidth="1" min="3" max="3"/>
    <col width="50" customWidth="1" min="4" max="4"/>
    <col width="20" customWidth="1" min="5" max="5"/>
    <col width="42" customWidth="1" min="6" max="6"/>
  </cols>
  <sheetData>
    <row r="2" ht="34" customHeight="1">
      <c r="B2" s="18" t="inlineStr">
        <is>
          <t>Ramadan has its own regular formats.</t>
        </is>
      </c>
    </row>
    <row r="3" ht="20" customHeight="1">
      <c r="B3" s="19" t="inlineStr">
        <is>
          <t>What each one is, what it needs in production, and when to start. Lead times are planning estimates.</t>
        </is>
      </c>
    </row>
    <row r="5" ht="26" customHeight="1">
      <c r="B5" s="21" t="inlineStr">
        <is>
          <t>Format</t>
        </is>
      </c>
      <c r="C5" s="21" t="inlineStr">
        <is>
          <t>What it is</t>
        </is>
      </c>
      <c r="D5" s="21" t="inlineStr">
        <is>
          <t>What it needs in production</t>
        </is>
      </c>
      <c r="E5" s="21" t="inlineStr">
        <is>
          <t>Start at least</t>
        </is>
      </c>
      <c r="F5" s="21" t="inlineStr">
        <is>
          <t>Watch out for</t>
        </is>
      </c>
    </row>
    <row r="6" ht="62" customHeight="1">
      <c r="B6" s="42" t="inlineStr">
        <is>
          <t>Theme songs and music-led ads</t>
        </is>
      </c>
      <c r="C6" s="22" t="inlineStr">
        <is>
          <t>A campaign built around one song or track that people hum all month.</t>
        </is>
      </c>
      <c r="D6" s="22" t="inlineStr">
        <is>
          <t>Composer or a licensed track, an Arabic lyricist, singer, studio time, a music video shoot, and publishing and sync rights.</t>
        </is>
      </c>
      <c r="E6" s="22" t="inlineStr">
        <is>
          <t>12 to 16 weeks before launch</t>
        </is>
      </c>
      <c r="F6" s="22" t="inlineStr">
        <is>
          <t>Clear the rights for every platform, cutdown, market and the full campaign period. Ask for stems so cutdowns sound right.</t>
        </is>
      </c>
    </row>
    <row r="7" ht="62" customHeight="1">
      <c r="B7" s="42" t="inlineStr">
        <is>
          <t>Star-led musical ads</t>
        </is>
      </c>
      <c r="C7" s="22" t="inlineStr">
        <is>
          <t>A known singer or actor fronts the song or the film.</t>
        </is>
      </c>
      <c r="D7" s="22" t="inlineStr">
        <is>
          <t>Talent booked through their agent, a contract covering usage term, territories and exclusivity, styling, and approvals from the talent's team.</t>
        </is>
      </c>
      <c r="E7" s="22" t="inlineStr">
        <is>
          <t>Book talent before the brief is final</t>
        </is>
      </c>
      <c r="F7" s="22" t="inlineStr">
        <is>
          <t>Talent schedules decide your shoot date. Agree approval rounds with their team in writing.</t>
        </is>
      </c>
    </row>
    <row r="8" ht="62" customHeight="1">
      <c r="B8" s="42" t="inlineStr">
        <is>
          <t>Micro-dramas and series</t>
        </is>
      </c>
      <c r="C8" s="22" t="inlineStr">
        <is>
          <t>Short episodes with recurring characters, released through the month.</t>
        </is>
      </c>
      <c r="D8" s="22" t="inlineStr">
        <is>
          <t>A writer, a series outline, cast for every episode, a block shoot (many episodes in a few days), continuity notes and vertical framing.</t>
        </is>
      </c>
      <c r="E8" s="22" t="inlineStr">
        <is>
          <t>10 to 12 weeks</t>
        </is>
      </c>
      <c r="F8" s="22" t="inlineStr">
        <is>
          <t>Plan the release calendar before the shoot so every episode has a slot.</t>
        </is>
      </c>
    </row>
    <row r="9" ht="62" customHeight="1">
      <c r="B9" s="42" t="inlineStr">
        <is>
          <t>Giving and CSR campaigns</t>
        </is>
      </c>
      <c r="C9" s="22" t="inlineStr">
        <is>
          <t>Content about a real act of giving: meals, donations or volunteering.</t>
        </is>
      </c>
      <c r="D9" s="22" t="inlineStr">
        <is>
          <t>A real partner organization, consent from everyone filmed, dignity guidelines, proof of the giving and real numbers only.</t>
        </is>
      </c>
      <c r="E9" s="22" t="inlineStr">
        <is>
          <t>8 to 12 weeks</t>
        </is>
      </c>
      <c r="F9" s="22" t="inlineStr">
        <is>
          <t>Never film people in need without consent. Keep the people helped at the center of the story.</t>
        </is>
      </c>
    </row>
    <row r="10" ht="62" customHeight="1">
      <c r="B10" s="42" t="inlineStr">
        <is>
          <t>Family and nostalgia</t>
        </is>
      </c>
      <c r="C10" s="22" t="inlineStr">
        <is>
          <t>Stories about family, childhood Ramadans and traditions.</t>
        </is>
      </c>
      <c r="D10" s="22" t="inlineStr">
        <is>
          <t>A believable family cast, period props and wardrobe, music, and locations such as homes and old streets.</t>
        </is>
      </c>
      <c r="E10" s="22" t="inlineStr">
        <is>
          <t>8 to 10 weeks</t>
        </is>
      </c>
      <c r="F10" s="22" t="inlineStr">
        <is>
          <t>Pick one place and one time. Specific memories travel further than general ones.</t>
        </is>
      </c>
    </row>
    <row r="11" ht="62" customHeight="1">
      <c r="B11" s="42" t="inlineStr">
        <is>
          <t>Food content</t>
        </is>
      </c>
      <c r="C11" s="22" t="inlineStr">
        <is>
          <t>Recipes, iftar tables, suhoor ideas and street food.</t>
        </is>
      </c>
      <c r="D11" s="22" t="inlineStr">
        <is>
          <t>A food stylist, a kitchen location, a top-down rig, hand talent and several takes of each hero dish.</t>
        </is>
      </c>
      <c r="E11" s="22" t="inlineStr">
        <is>
          <t>4 to 6 weeks</t>
        </is>
      </c>
      <c r="F11" s="22" t="inlineStr">
        <is>
          <t>Check ingredients and sourcing. Think about when food shots go out during fasting hours.</t>
        </is>
      </c>
    </row>
    <row r="14">
      <c r="B14" s="16" t="inlineStr">
        <is>
          <t>Made by iklipse. We plan and post Ramadan content for brands in the GCC and Egypt.</t>
        </is>
      </c>
    </row>
    <row r="15">
      <c r="B15" s="17" t="inlineStr">
        <is>
          <t>iklipseworld.com/services/social-media-marketing</t>
        </is>
      </c>
    </row>
  </sheetData>
  <hyperlinks>
    <hyperlink xmlns:r="http://schemas.openxmlformats.org/officeDocument/2006/relationships" ref="B15" r:id="rId1"/>
  </hyperlinks>
  <printOptions horizontalCentered="1"/>
  <pageMargins left="0.75" right="0.75" top="1" bottom="1" header="0.5" footer="0.5"/>
  <pageSetup orientation="landscape" fitToHeight="0" fitToWidth="1"/>
</worksheet>
</file>

<file path=xl/worksheets/sheet6.xml><?xml version="1.0" encoding="utf-8"?>
<worksheet xmlns="http://schemas.openxmlformats.org/spreadsheetml/2006/main">
  <sheetPr>
    <tabColor rgb="00141919"/>
    <outlinePr summaryBelow="1" summaryRight="1"/>
    <pageSetUpPr fitToPage="1"/>
  </sheetPr>
  <dimension ref="B2:D27"/>
  <sheetViews>
    <sheetView showGridLines="0" zoomScale="110" workbookViewId="0">
      <selection activeCell="A1" sqref="A1"/>
    </sheetView>
  </sheetViews>
  <sheetFormatPr baseColWidth="8" defaultRowHeight="15"/>
  <cols>
    <col width="3" customWidth="1" min="1" max="1"/>
    <col width="30" customWidth="1" min="2" max="2"/>
    <col width="70" customWidth="1" min="3" max="3"/>
    <col width="44" customWidth="1" min="4" max="4"/>
  </cols>
  <sheetData>
    <row r="2" ht="34" customHeight="1">
      <c r="B2" s="18" t="inlineStr">
        <is>
          <t>Brief your production partner on one page.</t>
        </is>
      </c>
    </row>
    <row r="3" ht="20" customHeight="1">
      <c r="B3" s="19" t="inlineStr">
        <is>
          <t>Fill the orange cells. A clear brief saves a week of back and forth.</t>
        </is>
      </c>
    </row>
    <row r="5" ht="26" customHeight="1">
      <c r="B5" s="21" t="inlineStr">
        <is>
          <t>Question</t>
        </is>
      </c>
      <c r="C5" s="21" t="inlineStr">
        <is>
          <t>Your answer</t>
        </is>
      </c>
      <c r="D5" s="21" t="inlineStr">
        <is>
          <t>Tip</t>
        </is>
      </c>
    </row>
    <row r="6" ht="40" customHeight="1">
      <c r="B6" s="23" t="inlineStr">
        <is>
          <t>Brand and product</t>
        </is>
      </c>
      <c r="C6" s="43" t="n"/>
      <c r="D6" s="24" t="inlineStr">
        <is>
          <t>Name the exact product as well as the brand.</t>
        </is>
      </c>
    </row>
    <row r="7" ht="40" customHeight="1">
      <c r="B7" s="23" t="inlineStr">
        <is>
          <t>Campaign name</t>
        </is>
      </c>
      <c r="C7" s="43" t="n"/>
      <c r="D7" s="24" t="inlineStr">
        <is>
          <t>A working title is fine.</t>
        </is>
      </c>
    </row>
    <row r="8" ht="40" customHeight="1">
      <c r="B8" s="23" t="inlineStr">
        <is>
          <t>Business goal</t>
        </is>
      </c>
      <c r="C8" s="43" t="n"/>
      <c r="D8" s="24" t="inlineStr">
        <is>
          <t>One goal you can measure, such as store visits or app installs.</t>
        </is>
      </c>
    </row>
    <row r="9" ht="40" customHeight="1">
      <c r="B9" s="23" t="inlineStr">
        <is>
          <t>What should people feel or do?</t>
        </is>
      </c>
      <c r="C9" s="43" t="n"/>
      <c r="D9" s="24" t="inlineStr">
        <is>
          <t>One sentence. If it needs two, pick one.</t>
        </is>
      </c>
    </row>
    <row r="10" ht="40" customHeight="1">
      <c r="B10" s="23" t="inlineStr">
        <is>
          <t>Who are we talking to?</t>
        </is>
      </c>
      <c r="C10" s="43" t="n"/>
      <c r="D10" s="24" t="inlineStr">
        <is>
          <t>Age, city and Ramadan habits. Describe real people you know.</t>
        </is>
      </c>
    </row>
    <row r="11" ht="40" customHeight="1">
      <c r="B11" s="23" t="inlineStr">
        <is>
          <t>Markets and languages</t>
        </is>
      </c>
      <c r="C11" s="43" t="n"/>
      <c r="D11" s="24" t="inlineStr">
        <is>
          <t>List each market, then the language for each one.</t>
        </is>
      </c>
    </row>
    <row r="12" ht="40" customHeight="1">
      <c r="B12" s="23" t="inlineStr">
        <is>
          <t>Key message</t>
        </is>
      </c>
      <c r="C12" s="43" t="n"/>
      <c r="D12" s="24" t="inlineStr">
        <is>
          <t>The one line people should remember.</t>
        </is>
      </c>
    </row>
    <row r="13" ht="40" customHeight="1">
      <c r="B13" s="23" t="inlineStr">
        <is>
          <t>Mandatories</t>
        </is>
      </c>
      <c r="C13" s="43" t="n"/>
      <c r="D13" s="24" t="inlineStr">
        <is>
          <t>Logo rules, legal lines, product shots, claims you must or must not make.</t>
        </is>
      </c>
    </row>
    <row r="14" ht="40" customHeight="1">
      <c r="B14" s="23" t="inlineStr">
        <is>
          <t>Formats and lengths</t>
        </is>
      </c>
      <c r="C14" s="43" t="n"/>
      <c r="D14" s="24" t="inlineStr">
        <is>
          <t>Copy them from the Assets tab.</t>
        </is>
      </c>
    </row>
    <row r="15" ht="40" customHeight="1">
      <c r="B15" s="23" t="inlineStr">
        <is>
          <t>Platforms</t>
        </is>
      </c>
      <c r="C15" s="43" t="n"/>
      <c r="D15" s="24" t="inlineStr">
        <is>
          <t>Where it runs, paid and organic.</t>
        </is>
      </c>
    </row>
    <row r="16" ht="40" customHeight="1">
      <c r="B16" s="23" t="inlineStr">
        <is>
          <t>Budget range</t>
        </is>
      </c>
      <c r="C16" s="43" t="n"/>
      <c r="D16" s="24" t="inlineStr">
        <is>
          <t>A range lets your partner propose the right scale.</t>
        </is>
      </c>
    </row>
    <row r="17" ht="40" customHeight="1">
      <c r="B17" s="23" t="inlineStr">
        <is>
          <t>Key dates</t>
        </is>
      </c>
      <c r="C17" s="44">
        <f>"Launch "&amp;TEXT(LaunchDate,"d mmm yyyy")&amp;". Ramadan starts "&amp;TEXT(RamadanStart,"d mmm yyyy")&amp;". Eid "&amp;TEXT(EidDate,"d mmm yyyy")&amp;"."</f>
        <v/>
      </c>
      <c r="D17" s="24" t="inlineStr">
        <is>
          <t>Filled in from Start here.</t>
        </is>
      </c>
    </row>
    <row r="18" ht="40" customHeight="1">
      <c r="B18" s="23" t="inlineStr">
        <is>
          <t>Approvals</t>
        </is>
      </c>
      <c r="C18" s="43" t="n"/>
      <c r="D18" s="24" t="inlineStr">
        <is>
          <t>Who signs off, and how many rounds.</t>
        </is>
      </c>
    </row>
    <row r="19" ht="40" customHeight="1">
      <c r="B19" s="23" t="inlineStr">
        <is>
          <t>Talent and music</t>
        </is>
      </c>
      <c r="C19" s="43" t="n"/>
      <c r="D19" s="24" t="inlineStr">
        <is>
          <t>Any stars, voice artists or tracks already in mind.</t>
        </is>
      </c>
    </row>
    <row r="20" ht="40" customHeight="1">
      <c r="B20" s="23" t="inlineStr">
        <is>
          <t>Giving or CSR element</t>
        </is>
      </c>
      <c r="C20" s="43" t="n"/>
      <c r="D20" s="24" t="inlineStr">
        <is>
          <t>Partner, what happens, and how you will show it with consent.</t>
        </is>
      </c>
    </row>
    <row r="21" ht="40" customHeight="1">
      <c r="B21" s="23" t="inlineStr">
        <is>
          <t>References</t>
        </is>
      </c>
      <c r="C21" s="43" t="n"/>
      <c r="D21" s="24" t="inlineStr">
        <is>
          <t>Two or three films you like and why. Links are fine.</t>
        </is>
      </c>
    </row>
    <row r="22" ht="40" customHeight="1">
      <c r="B22" s="23" t="inlineStr">
        <is>
          <t>What success looks like</t>
        </is>
      </c>
      <c r="C22" s="43" t="n"/>
      <c r="D22" s="24" t="inlineStr">
        <is>
          <t>How you will judge it four weeks after Eid.</t>
        </is>
      </c>
    </row>
    <row r="23" ht="40" customHeight="1">
      <c r="B23" s="23" t="inlineStr">
        <is>
          <t>Contacts</t>
        </is>
      </c>
      <c r="C23" s="43" t="n"/>
      <c r="D23" s="24" t="inlineStr">
        <is>
          <t>Name, role, phone for the person who decides.</t>
        </is>
      </c>
    </row>
    <row r="26">
      <c r="B26" s="16" t="inlineStr">
        <is>
          <t>Made by iklipse. We plan and post Ramadan content for brands in the GCC and Egypt.</t>
        </is>
      </c>
    </row>
    <row r="27">
      <c r="B27" s="17" t="inlineStr">
        <is>
          <t>iklipseworld.com/services/social-media-marketing</t>
        </is>
      </c>
    </row>
  </sheetData>
  <hyperlinks>
    <hyperlink xmlns:r="http://schemas.openxmlformats.org/officeDocument/2006/relationships" ref="B27" r:id="rId1"/>
  </hyperlinks>
  <printOptions horizontalCentered="1"/>
  <pageMargins left="0.75" right="0.75" top="1" bottom="1" header="0.5" footer="0.5"/>
  <pageSetup orientation="landscape" fitToHeight="0" fitToWidth="1"/>
</worksheet>
</file>

<file path=xl/worksheets/sheet7.xml><?xml version="1.0" encoding="utf-8"?>
<worksheet xmlns="http://schemas.openxmlformats.org/spreadsheetml/2006/main">
  <sheetPr>
    <tabColor rgb="00F95338"/>
    <outlinePr summaryBelow="1" summaryRight="1"/>
    <pageSetUpPr fitToPage="1"/>
  </sheetPr>
  <dimension ref="B2:J22"/>
  <sheetViews>
    <sheetView showGridLines="0" zoomScale="110" workbookViewId="0">
      <selection activeCell="A1" sqref="A1"/>
    </sheetView>
  </sheetViews>
  <sheetFormatPr baseColWidth="8" defaultRowHeight="15"/>
  <cols>
    <col width="3" customWidth="1" min="1" max="1"/>
    <col width="14" customWidth="1" min="2" max="2"/>
    <col width="30" customWidth="1" min="3" max="3"/>
    <col width="30" customWidth="1" min="4" max="4"/>
    <col width="15" customWidth="1" min="5" max="5"/>
    <col width="15" customWidth="1" min="6" max="6"/>
    <col width="17" customWidth="1" min="7" max="7"/>
    <col width="14" customWidth="1" min="8" max="8"/>
    <col width="17" customWidth="1" min="9" max="9"/>
    <col width="30" customWidth="1" min="10" max="10"/>
  </cols>
  <sheetData>
    <row r="2" ht="34" customHeight="1">
      <c r="B2" s="18" t="inlineStr">
        <is>
          <t>Make every asset in Arabic and English.</t>
        </is>
      </c>
    </row>
    <row r="3" ht="20" customHeight="1">
      <c r="B3" s="19" t="inlineStr">
        <is>
          <t>One row per placement. Check each platform's current spec before export, because specs change.</t>
        </is>
      </c>
    </row>
    <row r="5" ht="26" customHeight="1">
      <c r="B5" s="21" t="inlineStr">
        <is>
          <t>Platform</t>
        </is>
      </c>
      <c r="C5" s="21" t="inlineStr">
        <is>
          <t>Placement</t>
        </is>
      </c>
      <c r="D5" s="21" t="inlineStr">
        <is>
          <t>Usual ratio</t>
        </is>
      </c>
      <c r="E5" s="21" t="inlineStr">
        <is>
          <t>Arabic</t>
        </is>
      </c>
      <c r="F5" s="21" t="inlineStr">
        <is>
          <t>English</t>
        </is>
      </c>
      <c r="G5" s="21" t="inlineStr">
        <is>
          <t>Subtitles</t>
        </is>
      </c>
      <c r="H5" s="21" t="inlineStr">
        <is>
          <t>Owner</t>
        </is>
      </c>
      <c r="I5" s="21" t="inlineStr">
        <is>
          <t>Due</t>
        </is>
      </c>
      <c r="J5" s="21" t="inlineStr">
        <is>
          <t>Notes</t>
        </is>
      </c>
    </row>
    <row r="6" ht="24" customHeight="1">
      <c r="B6" s="23" t="inlineStr">
        <is>
          <t>TikTok</t>
        </is>
      </c>
      <c r="C6" s="22" t="inlineStr">
        <is>
          <t>In-feed video</t>
        </is>
      </c>
      <c r="D6" s="22" t="inlineStr">
        <is>
          <t>9:16 vertical</t>
        </is>
      </c>
      <c r="E6" s="22" t="inlineStr">
        <is>
          <t>To do</t>
        </is>
      </c>
      <c r="F6" s="22" t="inlineStr">
        <is>
          <t>To do</t>
        </is>
      </c>
      <c r="G6" s="22" t="inlineStr">
        <is>
          <t>To do</t>
        </is>
      </c>
      <c r="H6" s="22" t="n"/>
      <c r="I6" s="25">
        <f>LaunchDate-7</f>
        <v/>
      </c>
      <c r="J6" s="22" t="n"/>
    </row>
    <row r="7" ht="24" customHeight="1">
      <c r="B7" s="23" t="inlineStr">
        <is>
          <t>TikTok</t>
        </is>
      </c>
      <c r="C7" s="22" t="inlineStr">
        <is>
          <t>Spark Ads (boosted posts)</t>
        </is>
      </c>
      <c r="D7" s="22" t="inlineStr">
        <is>
          <t>9:16 vertical</t>
        </is>
      </c>
      <c r="E7" s="22" t="inlineStr">
        <is>
          <t>To do</t>
        </is>
      </c>
      <c r="F7" s="22" t="inlineStr">
        <is>
          <t>To do</t>
        </is>
      </c>
      <c r="G7" s="22" t="inlineStr">
        <is>
          <t>To do</t>
        </is>
      </c>
      <c r="H7" s="22" t="n"/>
      <c r="I7" s="25">
        <f>LaunchDate-7</f>
        <v/>
      </c>
      <c r="J7" s="22" t="n"/>
    </row>
    <row r="8" ht="24" customHeight="1">
      <c r="B8" s="23" t="inlineStr">
        <is>
          <t>Instagram</t>
        </is>
      </c>
      <c r="C8" s="22" t="inlineStr">
        <is>
          <t>Reels</t>
        </is>
      </c>
      <c r="D8" s="22" t="inlineStr">
        <is>
          <t>9:16 vertical</t>
        </is>
      </c>
      <c r="E8" s="22" t="inlineStr">
        <is>
          <t>To do</t>
        </is>
      </c>
      <c r="F8" s="22" t="inlineStr">
        <is>
          <t>To do</t>
        </is>
      </c>
      <c r="G8" s="22" t="inlineStr">
        <is>
          <t>To do</t>
        </is>
      </c>
      <c r="H8" s="22" t="n"/>
      <c r="I8" s="25">
        <f>LaunchDate-7</f>
        <v/>
      </c>
      <c r="J8" s="22" t="n"/>
    </row>
    <row r="9" ht="24" customHeight="1">
      <c r="B9" s="23" t="inlineStr">
        <is>
          <t>Instagram</t>
        </is>
      </c>
      <c r="C9" s="22" t="inlineStr">
        <is>
          <t>Stories</t>
        </is>
      </c>
      <c r="D9" s="22" t="inlineStr">
        <is>
          <t>9:16 vertical</t>
        </is>
      </c>
      <c r="E9" s="22" t="inlineStr">
        <is>
          <t>To do</t>
        </is>
      </c>
      <c r="F9" s="22" t="inlineStr">
        <is>
          <t>To do</t>
        </is>
      </c>
      <c r="G9" s="22" t="inlineStr">
        <is>
          <t>To do</t>
        </is>
      </c>
      <c r="H9" s="22" t="n"/>
      <c r="I9" s="25">
        <f>LaunchDate-7</f>
        <v/>
      </c>
      <c r="J9" s="22" t="n"/>
    </row>
    <row r="10" ht="24" customHeight="1">
      <c r="B10" s="23" t="inlineStr">
        <is>
          <t>Facebook</t>
        </is>
      </c>
      <c r="C10" s="22" t="inlineStr">
        <is>
          <t>Reels and Stories</t>
        </is>
      </c>
      <c r="D10" s="22" t="inlineStr">
        <is>
          <t>9:16 vertical</t>
        </is>
      </c>
      <c r="E10" s="22" t="inlineStr">
        <is>
          <t>To do</t>
        </is>
      </c>
      <c r="F10" s="22" t="inlineStr">
        <is>
          <t>To do</t>
        </is>
      </c>
      <c r="G10" s="22" t="inlineStr">
        <is>
          <t>To do</t>
        </is>
      </c>
      <c r="H10" s="22" t="n"/>
      <c r="I10" s="25">
        <f>LaunchDate-7</f>
        <v/>
      </c>
      <c r="J10" s="22" t="n"/>
    </row>
    <row r="11" ht="24" customHeight="1">
      <c r="B11" s="23" t="inlineStr">
        <is>
          <t>YouTube</t>
        </is>
      </c>
      <c r="C11" s="22" t="inlineStr">
        <is>
          <t>Shorts</t>
        </is>
      </c>
      <c r="D11" s="22" t="inlineStr">
        <is>
          <t>9:16 vertical</t>
        </is>
      </c>
      <c r="E11" s="22" t="inlineStr">
        <is>
          <t>To do</t>
        </is>
      </c>
      <c r="F11" s="22" t="inlineStr">
        <is>
          <t>To do</t>
        </is>
      </c>
      <c r="G11" s="22" t="inlineStr">
        <is>
          <t>To do</t>
        </is>
      </c>
      <c r="H11" s="22" t="n"/>
      <c r="I11" s="25">
        <f>LaunchDate-7</f>
        <v/>
      </c>
      <c r="J11" s="22" t="n"/>
    </row>
    <row r="12" ht="24" customHeight="1">
      <c r="B12" s="23" t="inlineStr">
        <is>
          <t>YouTube</t>
        </is>
      </c>
      <c r="C12" s="22" t="inlineStr">
        <is>
          <t>Pre-roll (in-stream)</t>
        </is>
      </c>
      <c r="D12" s="22" t="inlineStr">
        <is>
          <t>16:9 horizontal</t>
        </is>
      </c>
      <c r="E12" s="22" t="inlineStr">
        <is>
          <t>To do</t>
        </is>
      </c>
      <c r="F12" s="22" t="inlineStr">
        <is>
          <t>To do</t>
        </is>
      </c>
      <c r="G12" s="22" t="inlineStr">
        <is>
          <t>To do</t>
        </is>
      </c>
      <c r="H12" s="22" t="n"/>
      <c r="I12" s="25">
        <f>LaunchDate-7</f>
        <v/>
      </c>
      <c r="J12" s="22" t="n"/>
    </row>
    <row r="13" ht="24" customHeight="1">
      <c r="B13" s="23" t="inlineStr">
        <is>
          <t>Snapchat</t>
        </is>
      </c>
      <c r="C13" s="22" t="inlineStr">
        <is>
          <t>Snap Ads and Stories</t>
        </is>
      </c>
      <c r="D13" s="22" t="inlineStr">
        <is>
          <t>9:16 vertical</t>
        </is>
      </c>
      <c r="E13" s="22" t="inlineStr">
        <is>
          <t>To do</t>
        </is>
      </c>
      <c r="F13" s="22" t="inlineStr">
        <is>
          <t>To do</t>
        </is>
      </c>
      <c r="G13" s="22" t="inlineStr">
        <is>
          <t>To do</t>
        </is>
      </c>
      <c r="H13" s="22" t="n"/>
      <c r="I13" s="25">
        <f>LaunchDate-7</f>
        <v/>
      </c>
      <c r="J13" s="22" t="n"/>
    </row>
    <row r="14" ht="24" customHeight="1">
      <c r="B14" s="23" t="inlineStr">
        <is>
          <t>OOH</t>
        </is>
      </c>
      <c r="C14" s="22" t="inlineStr">
        <is>
          <t>Billboards and print</t>
        </is>
      </c>
      <c r="D14" s="22" t="inlineStr">
        <is>
          <t>Per site, from the media owner</t>
        </is>
      </c>
      <c r="E14" s="22" t="inlineStr">
        <is>
          <t>To do</t>
        </is>
      </c>
      <c r="F14" s="22" t="inlineStr">
        <is>
          <t>To do</t>
        </is>
      </c>
      <c r="G14" s="22" t="inlineStr">
        <is>
          <t>To do</t>
        </is>
      </c>
      <c r="H14" s="22" t="n"/>
      <c r="I14" s="25">
        <f>LaunchDate-7</f>
        <v/>
      </c>
      <c r="J14" s="22" t="n"/>
    </row>
    <row r="15" ht="24" customHeight="1">
      <c r="B15" s="23" t="inlineStr">
        <is>
          <t>DOOH</t>
        </is>
      </c>
      <c r="C15" s="22" t="inlineStr">
        <is>
          <t>Digital screens</t>
        </is>
      </c>
      <c r="D15" s="22" t="inlineStr">
        <is>
          <t>Per screen, from the media owner</t>
        </is>
      </c>
      <c r="E15" s="22" t="inlineStr">
        <is>
          <t>To do</t>
        </is>
      </c>
      <c r="F15" s="22" t="inlineStr">
        <is>
          <t>To do</t>
        </is>
      </c>
      <c r="G15" s="22" t="inlineStr">
        <is>
          <t>To do</t>
        </is>
      </c>
      <c r="H15" s="22" t="n"/>
      <c r="I15" s="25">
        <f>LaunchDate-7</f>
        <v/>
      </c>
      <c r="J15" s="22" t="n"/>
    </row>
    <row r="16" ht="24" customHeight="1">
      <c r="B16" s="23" t="inlineStr">
        <is>
          <t>TV</t>
        </is>
      </c>
      <c r="C16" s="22" t="inlineStr">
        <is>
          <t>Broadcast spots</t>
        </is>
      </c>
      <c r="D16" s="22" t="inlineStr">
        <is>
          <t>16:9, to the broadcaster's delivery spec</t>
        </is>
      </c>
      <c r="E16" s="22" t="inlineStr">
        <is>
          <t>To do</t>
        </is>
      </c>
      <c r="F16" s="22" t="inlineStr">
        <is>
          <t>To do</t>
        </is>
      </c>
      <c r="G16" s="22" t="inlineStr">
        <is>
          <t>To do</t>
        </is>
      </c>
      <c r="H16" s="22" t="n"/>
      <c r="I16" s="25">
        <f>LaunchDate-7</f>
        <v/>
      </c>
      <c r="J16" s="22" t="n"/>
    </row>
    <row r="17" ht="24" customHeight="1">
      <c r="B17" s="23" t="inlineStr">
        <is>
          <t>CTV</t>
        </is>
      </c>
      <c r="C17" s="22" t="inlineStr">
        <is>
          <t>Connected TV and streaming</t>
        </is>
      </c>
      <c r="D17" s="22" t="inlineStr">
        <is>
          <t>16:9 horizontal</t>
        </is>
      </c>
      <c r="E17" s="22" t="inlineStr">
        <is>
          <t>To do</t>
        </is>
      </c>
      <c r="F17" s="22" t="inlineStr">
        <is>
          <t>To do</t>
        </is>
      </c>
      <c r="G17" s="22" t="inlineStr">
        <is>
          <t>To do</t>
        </is>
      </c>
      <c r="H17" s="22" t="n"/>
      <c r="I17" s="25">
        <f>LaunchDate-7</f>
        <v/>
      </c>
      <c r="J17" s="22" t="n"/>
    </row>
    <row r="19">
      <c r="B19" s="31" t="inlineStr">
        <is>
          <t>Due dates default to your platform delivery date (seven days before launch). Type over them if a placement needs files earlier.</t>
        </is>
      </c>
    </row>
    <row r="21">
      <c r="B21" s="16" t="inlineStr">
        <is>
          <t>Made by iklipse. We plan and post Ramadan content for brands in the GCC and Egypt.</t>
        </is>
      </c>
    </row>
    <row r="22">
      <c r="B22" s="17" t="inlineStr">
        <is>
          <t>iklipseworld.com/services/social-media-marketing</t>
        </is>
      </c>
    </row>
  </sheetData>
  <conditionalFormatting sqref="E6:E17">
    <cfRule type="expression" priority="1" dxfId="4">
      <formula>E6="Done"</formula>
    </cfRule>
  </conditionalFormatting>
  <conditionalFormatting sqref="F6:F17">
    <cfRule type="expression" priority="2" dxfId="4">
      <formula>F6="Done"</formula>
    </cfRule>
  </conditionalFormatting>
  <conditionalFormatting sqref="G6:G17">
    <cfRule type="expression" priority="3" dxfId="4">
      <formula>G6="Done"</formula>
    </cfRule>
  </conditionalFormatting>
  <dataValidations count="1">
    <dataValidation sqref="E6:G17" showDropDown="0" showInputMessage="0" showErrorMessage="0" allowBlank="1" errorTitle="Use the list" error="Pick one of the options in the list." type="list">
      <formula1>"To do,In progress,Done,Not needed"</formula1>
    </dataValidation>
  </dataValidations>
  <hyperlinks>
    <hyperlink xmlns:r="http://schemas.openxmlformats.org/officeDocument/2006/relationships" ref="B22" r:id="rId1"/>
  </hyperlinks>
  <printOptions horizontalCentered="1"/>
  <pageMargins left="0.75" right="0.75" top="1" bottom="1" header="0.5" footer="0.5"/>
  <pageSetup orientation="landscape" fitToHeight="0" fitToWidth="1"/>
</worksheet>
</file>

<file path=xl/worksheets/sheet8.xml><?xml version="1.0" encoding="utf-8"?>
<worksheet xmlns="http://schemas.openxmlformats.org/spreadsheetml/2006/main">
  <sheetPr>
    <tabColor rgb="00141919"/>
    <outlinePr summaryBelow="1" summaryRight="1"/>
    <pageSetUpPr fitToPage="1"/>
  </sheetPr>
  <dimension ref="B2:G23"/>
  <sheetViews>
    <sheetView showGridLines="0" zoomScale="110" workbookViewId="0">
      <selection activeCell="A1" sqref="A1"/>
    </sheetView>
  </sheetViews>
  <sheetFormatPr baseColWidth="8" defaultRowHeight="15"/>
  <cols>
    <col width="3" customWidth="1" min="1" max="1"/>
    <col width="30" customWidth="1" min="2" max="2"/>
    <col width="16" customWidth="1" min="3" max="3"/>
    <col width="20" customWidth="1" min="4" max="4"/>
    <col width="20" customWidth="1" min="5" max="5"/>
    <col width="20" customWidth="1" min="6" max="6"/>
    <col width="20" customWidth="1" min="7" max="7"/>
    <col width="2" customWidth="1" min="8" max="8"/>
  </cols>
  <sheetData>
    <row r="2" ht="34" customHeight="1">
      <c r="B2" s="18" t="inlineStr">
        <is>
          <t>Plan the other big dates of 2027 the same way.</t>
        </is>
      </c>
    </row>
    <row r="3" ht="20" customHeight="1">
      <c r="B3" s="19" t="inlineStr">
        <is>
          <t>Expected dates with a short back-plan for each. Islamic dates depend on the moon sighting.</t>
        </is>
      </c>
    </row>
    <row r="5" ht="26" customHeight="1">
      <c r="B5" s="21" t="inlineStr">
        <is>
          <t>Event</t>
        </is>
      </c>
      <c r="C5" s="21" t="inlineStr"/>
      <c r="D5" s="21" t="inlineStr">
        <is>
          <t>Saudi Founding Day</t>
        </is>
      </c>
      <c r="E5" s="21" t="inlineStr">
        <is>
          <t>Eid al-Adha</t>
        </is>
      </c>
      <c r="F5" s="21" t="inlineStr">
        <is>
          <t>Saudi National Day</t>
        </is>
      </c>
      <c r="G5" s="21" t="inlineStr">
        <is>
          <t>UAE National Day</t>
        </is>
      </c>
    </row>
    <row r="6">
      <c r="B6" s="16" t="inlineStr">
        <is>
          <t>Expected date</t>
        </is>
      </c>
      <c r="D6" s="11" t="n">
        <v>46440</v>
      </c>
      <c r="E6" s="11" t="n">
        <v>46523</v>
      </c>
      <c r="F6" s="11" t="n">
        <v>46653</v>
      </c>
      <c r="G6" s="11" t="n">
        <v>46723</v>
      </c>
    </row>
    <row r="7" ht="64" customHeight="1">
      <c r="B7" s="16" t="inlineStr">
        <is>
          <t>Note</t>
        </is>
      </c>
      <c r="D7" s="45">
        <f>IF(AND(D6&gt;=RamadanStart,D6&lt;EidDate),"Falls on day "&amp;(D6-RamadanStart+1)&amp;" of Ramadan. Use a Ramadan tone and Ramadan posting times.","Outside Ramadan.")</f>
        <v/>
      </c>
      <c r="E7" s="45" t="inlineStr">
        <is>
          <t>Expected 16 or 17 May 2027, depending on the moon sighting.</t>
        </is>
      </c>
      <c r="F7" s="45" t="inlineStr">
        <is>
          <t>Every year on 23 September.</t>
        </is>
      </c>
      <c r="G7" s="45" t="inlineStr">
        <is>
          <t>Every year on 2 December. Officially called Eid Al Etihad.</t>
        </is>
      </c>
    </row>
    <row r="9" ht="26" customHeight="1">
      <c r="B9" s="21" t="inlineStr">
        <is>
          <t>Milestone</t>
        </is>
      </c>
      <c r="C9" s="21" t="inlineStr">
        <is>
          <t>Days before</t>
        </is>
      </c>
      <c r="D9" s="21" t="inlineStr">
        <is>
          <t>Due</t>
        </is>
      </c>
      <c r="E9" s="21" t="inlineStr">
        <is>
          <t>Due</t>
        </is>
      </c>
      <c r="F9" s="21" t="inlineStr">
        <is>
          <t>Due</t>
        </is>
      </c>
      <c r="G9" s="21" t="inlineStr">
        <is>
          <t>Due</t>
        </is>
      </c>
    </row>
    <row r="10" ht="22" customHeight="1">
      <c r="B10" s="23" t="inlineStr">
        <is>
          <t>Brief approved</t>
        </is>
      </c>
      <c r="C10" s="10" t="n">
        <v>42</v>
      </c>
      <c r="D10" s="46">
        <f>D$6-$C10</f>
        <v/>
      </c>
      <c r="E10" s="46">
        <f>E$6-$C10</f>
        <v/>
      </c>
      <c r="F10" s="46">
        <f>F$6-$C10</f>
        <v/>
      </c>
      <c r="G10" s="46">
        <f>G$6-$C10</f>
        <v/>
      </c>
    </row>
    <row r="11" ht="22" customHeight="1">
      <c r="B11" s="23" t="inlineStr">
        <is>
          <t>Concept approved</t>
        </is>
      </c>
      <c r="C11" s="10" t="n">
        <v>35</v>
      </c>
      <c r="D11" s="46">
        <f>D$6-$C11</f>
        <v/>
      </c>
      <c r="E11" s="46">
        <f>E$6-$C11</f>
        <v/>
      </c>
      <c r="F11" s="46">
        <f>F$6-$C11</f>
        <v/>
      </c>
      <c r="G11" s="46">
        <f>G$6-$C11</f>
        <v/>
      </c>
    </row>
    <row r="12" ht="22" customHeight="1">
      <c r="B12" s="23" t="inlineStr">
        <is>
          <t>Shoot</t>
        </is>
      </c>
      <c r="C12" s="10" t="n">
        <v>21</v>
      </c>
      <c r="D12" s="46">
        <f>D$6-$C12</f>
        <v/>
      </c>
      <c r="E12" s="46">
        <f>E$6-$C12</f>
        <v/>
      </c>
      <c r="F12" s="46">
        <f>F$6-$C12</f>
        <v/>
      </c>
      <c r="G12" s="46">
        <f>G$6-$C12</f>
        <v/>
      </c>
    </row>
    <row r="13" ht="22" customHeight="1">
      <c r="B13" s="23" t="inlineStr">
        <is>
          <t>Edit locked</t>
        </is>
      </c>
      <c r="C13" s="10" t="n">
        <v>14</v>
      </c>
      <c r="D13" s="46">
        <f>D$6-$C13</f>
        <v/>
      </c>
      <c r="E13" s="46">
        <f>E$6-$C13</f>
        <v/>
      </c>
      <c r="F13" s="46">
        <f>F$6-$C13</f>
        <v/>
      </c>
      <c r="G13" s="46">
        <f>G$6-$C13</f>
        <v/>
      </c>
    </row>
    <row r="14" ht="22" customHeight="1">
      <c r="B14" s="23" t="inlineStr">
        <is>
          <t>Approvals and versions</t>
        </is>
      </c>
      <c r="C14" s="10" t="n">
        <v>10</v>
      </c>
      <c r="D14" s="46">
        <f>D$6-$C14</f>
        <v/>
      </c>
      <c r="E14" s="46">
        <f>E$6-$C14</f>
        <v/>
      </c>
      <c r="F14" s="46">
        <f>F$6-$C14</f>
        <v/>
      </c>
      <c r="G14" s="46">
        <f>G$6-$C14</f>
        <v/>
      </c>
    </row>
    <row r="15" ht="22" customHeight="1">
      <c r="B15" s="23" t="inlineStr">
        <is>
          <t>Delivery to platforms</t>
        </is>
      </c>
      <c r="C15" s="10" t="n">
        <v>5</v>
      </c>
      <c r="D15" s="46">
        <f>D$6-$C15</f>
        <v/>
      </c>
      <c r="E15" s="46">
        <f>E$6-$C15</f>
        <v/>
      </c>
      <c r="F15" s="46">
        <f>F$6-$C15</f>
        <v/>
      </c>
      <c r="G15" s="46">
        <f>G$6-$C15</f>
        <v/>
      </c>
    </row>
    <row r="16" ht="22" customHeight="1">
      <c r="B16" s="23" t="inlineStr">
        <is>
          <t>Go live</t>
        </is>
      </c>
      <c r="C16" s="10" t="n">
        <v>0</v>
      </c>
      <c r="D16" s="46">
        <f>D$6-$C16</f>
        <v/>
      </c>
      <c r="E16" s="46">
        <f>E$6-$C16</f>
        <v/>
      </c>
      <c r="F16" s="46">
        <f>F$6-$C16</f>
        <v/>
      </c>
      <c r="G16" s="46">
        <f>G$6-$C16</f>
        <v/>
      </c>
    </row>
    <row r="17">
      <c r="B17" s="23" t="inlineStr">
        <is>
          <t>Days until go live</t>
        </is>
      </c>
      <c r="D17" s="47">
        <f>D6-TODAY()</f>
        <v/>
      </c>
      <c r="E17" s="47">
        <f>E6-TODAY()</f>
        <v/>
      </c>
      <c r="F17" s="47">
        <f>F6-TODAY()</f>
        <v/>
      </c>
      <c r="G17" s="47">
        <f>G6-TODAY()</f>
        <v/>
      </c>
    </row>
    <row r="19">
      <c r="B19" s="31" t="inlineStr">
        <is>
          <t>Saudi Founding Day falls inside Ramadan 2027, so its back-plan runs alongside your Ramadan production. Book both shoots together if you can.</t>
        </is>
      </c>
    </row>
    <row r="20">
      <c r="B20" s="31" t="inlineStr">
        <is>
          <t>Past due dates are crossed out. Change the orange dates once each date is officially confirmed.</t>
        </is>
      </c>
    </row>
    <row r="22">
      <c r="B22" s="16" t="inlineStr">
        <is>
          <t>Made by iklipse. We plan and post Ramadan content for brands in the GCC and Egypt.</t>
        </is>
      </c>
    </row>
    <row r="23">
      <c r="B23" s="17" t="inlineStr">
        <is>
          <t>iklipseworld.com/services/social-media-marketing</t>
        </is>
      </c>
    </row>
  </sheetData>
  <conditionalFormatting sqref="D10:G16">
    <cfRule type="expression" priority="1" dxfId="3">
      <formula>D10&lt;TODAY()</formula>
    </cfRule>
  </conditionalFormatting>
  <hyperlinks>
    <hyperlink xmlns:r="http://schemas.openxmlformats.org/officeDocument/2006/relationships" ref="B23" r:id="rId1"/>
  </hyperlinks>
  <printOptions horizontalCentered="1"/>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2026-10-18T15:24:28Z</dcterms:created>
  <dcterms:modified xsi:type="dcterms:W3CDTF">2026-10-18T15:24:28Z</dcterms:modified>
</cp:coreProperties>
</file>